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545" activeTab="2"/>
  </bookViews>
  <sheets>
    <sheet name="Белгородская обл" sheetId="1" r:id="rId1"/>
    <sheet name="Калужская обл" sheetId="2" r:id="rId2"/>
    <sheet name="г. Москва" sheetId="3" r:id="rId3"/>
    <sheet name="Ярославская обл" sheetId="4" r:id="rId4"/>
  </sheets>
  <externalReferences>
    <externalReference r:id="rId7"/>
  </externalReferences>
  <definedNames>
    <definedName name="god">'[1]Титульный'!$F$10</definedName>
    <definedName name="inn">'[1]Титульный'!$F$15</definedName>
    <definedName name="kpp">'[1]Титульный'!$F$16</definedName>
    <definedName name="MR_LIST">'[1]REESTR_MO'!$D$2:$D$24</definedName>
    <definedName name="org">'[1]Титульный'!$F$13</definedName>
    <definedName name="region_name">'[1]Титульный'!$F$8</definedName>
    <definedName name="version">'[1]Инструкция'!$G$3</definedName>
  </definedNames>
  <calcPr fullCalcOnLoad="1"/>
</workbook>
</file>

<file path=xl/sharedStrings.xml><?xml version="1.0" encoding="utf-8"?>
<sst xmlns="http://schemas.openxmlformats.org/spreadsheetml/2006/main" count="326" uniqueCount="74">
  <si>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</si>
  <si>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</si>
  <si>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</si>
  <si>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</si>
  <si>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</si>
  <si>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</si>
  <si>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</si>
  <si>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</si>
  <si>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</si>
  <si>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</si>
  <si>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</si>
  <si>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</si>
  <si>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</si>
  <si>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</si>
  <si>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</si>
  <si>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</si>
  <si>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</si>
  <si>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</si>
  <si>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</si>
  <si>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</si>
  <si>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</si>
  <si>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</si>
  <si>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</si>
  <si>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</si>
  <si>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</si>
  <si>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</si>
  <si>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</si>
  <si>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</si>
  <si>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</si>
  <si>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</si>
  <si>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</si>
  <si>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</si>
  <si>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</si>
  <si>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</si>
  <si>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</si>
  <si>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</si>
  <si>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</si>
  <si>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</si>
  <si>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</si>
  <si>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</si>
  <si>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</si>
  <si>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</si>
  <si>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 xml:space="preserve">Заявленная мощность конечных потребителей </t>
  </si>
  <si>
    <t>Платежи, тыс. руб.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</si>
  <si>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</si>
  <si>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</si>
  <si>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</si>
  <si>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</si>
  <si>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 xml:space="preserve">Сведения о фактическом отпуске (передаче) электроэнергии отдельным категориям потребителей  ООО "Каскад-Энергосеть" за 2012 год </t>
  </si>
  <si>
    <t xml:space="preserve">Сведения о фактическом отпуске (передаче) электроэнергии отдельным категориям потребителей  ООО "Каскад-Энергосеть" за 2013 год </t>
  </si>
  <si>
    <t xml:space="preserve">Максимальная мощность </t>
  </si>
  <si>
    <t xml:space="preserve">Резервируемая мощность </t>
  </si>
  <si>
    <t xml:space="preserve">Коипенсация потерь </t>
  </si>
  <si>
    <t xml:space="preserve">Компенсация потерь </t>
  </si>
  <si>
    <t>Стоимость поставленных организацией услуг по передаче услуг по передаче (одноставочный тариф)</t>
  </si>
  <si>
    <t>Стоимость поставленных организацией услуг по передаче услуг по передаче (двухставочный тариф)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</si>
  <si>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</si>
  <si>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</si>
  <si>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О размере фактических потерь, оплачиваемых покупателями при осуществлении расчетов за электрическую энергию</t>
  </si>
  <si>
    <t>тыс.руб.</t>
  </si>
  <si>
    <t>%</t>
  </si>
  <si>
    <t>г. Белгород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</si>
  <si>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</si>
  <si>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</t>
  </si>
  <si>
    <t>Закупка электрической энергии для компенсации потерь в сетях осуществляется у гарантирующего поставщика ОАО "Белгородская сбытовая компания", стоимость является нерегулирумой (свободной) и публикуется ежемесячно гарантирующим поставщиком на своем сайте:  www:belsbyt.ru</t>
  </si>
  <si>
    <t>Потери на 2013 год определены приказом ФСТ России от 20 ноября 2012 года № 269-э/1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2013 год»</t>
  </si>
  <si>
    <t>Закупка электрической энергии для компенсации потерь в сетях осуществляется у гарантирующего поставщика ОАО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</si>
  <si>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закупка электрической энергии для компенсации потерь в сетях осуществляется у гарантирующего поставщика ОАО "Мосэнергосбыт", стоимость является нерегулирумой (свободной) и публикуется ежемесячно гарантирующим поставщиком на своем сайте:  www:mosenergosbyt.ru</t>
  </si>
  <si>
    <t>г. Москва</t>
  </si>
  <si>
    <t>Закупка электрической энергии для компенсации потерь в сетях осуществляется у гарантирующего поставщика ОАО "Ярославская сбытовая компания", стоимость является нерегулирумой (свободной) и публикуется ежемесячно гарантирующим поставщиком на своем сайте:   www:yrsk.ru</t>
  </si>
  <si>
    <t>г. Ярославль</t>
  </si>
  <si>
    <t xml:space="preserve">О затратах сетевой организации на покупку потерь в собственных сетях (факт) </t>
  </si>
  <si>
    <t>О затратах сетевой организации на покупку потерь в собственных сетях  (факт)</t>
  </si>
  <si>
    <t>О затратах сетевой организации на покупку потерь в собственных сетях (факт)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</si>
</sst>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%"/>
    <numFmt numFmtId="180" formatCode="0.000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0.00000"/>
    <numFmt numFmtId="193" formatCode="0.000000"/>
    <numFmt numFmtId="194" formatCode="0.000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color indexed="63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/>
      <top>
        <color indexed="63"/>
      </top>
      <bottom style="thin">
        <color indexed="63"/>
      </bottom>
    </border>
    <border>
      <left/>
      <right style="medium">
        <color indexed="63"/>
      </right>
      <top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/>
      <top style="thin">
        <color indexed="63"/>
      </top>
      <bottom>
        <color indexed="63"/>
      </bottom>
    </border>
    <border>
      <left/>
      <right style="medium">
        <color indexed="63"/>
      </right>
      <top>
        <color indexed="63"/>
      </top>
      <bottom>
        <color indexed="63"/>
      </bottom>
    </border>
  </borders>
  <cellStyleXfs count="1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5" fillId="0" borderId="0">
      <alignment vertical="top"/>
      <protection/>
    </xf>
    <xf numFmtId="179" fontId="46" fillId="0" borderId="0">
      <alignment vertical="top"/>
      <protection/>
    </xf>
    <xf numFmtId="181" fontId="46" fillId="2" borderId="0">
      <alignment vertical="top"/>
      <protection/>
    </xf>
    <xf numFmtId="179" fontId="46" fillId="3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17" fillId="0" borderId="1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5" fontId="17" fillId="0" borderId="0">
      <alignment/>
      <protection locked="0"/>
    </xf>
    <xf numFmtId="172" fontId="18" fillId="0" borderId="0">
      <alignment/>
      <protection locked="0"/>
    </xf>
    <xf numFmtId="172" fontId="18" fillId="0" borderId="0">
      <alignment/>
      <protection locked="0"/>
    </xf>
    <xf numFmtId="172" fontId="1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70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70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0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0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70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70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0" fontId="47" fillId="0" borderId="0" applyNumberFormat="0" applyFill="0" applyBorder="0" applyAlignment="0" applyProtection="0"/>
    <xf numFmtId="167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" borderId="3" applyNumberFormat="0" applyAlignment="0" applyProtection="0"/>
    <xf numFmtId="0" fontId="22" fillId="39" borderId="4" applyNumberFormat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48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4" fontId="16" fillId="0" borderId="0">
      <alignment vertical="top"/>
      <protection/>
    </xf>
    <xf numFmtId="182" fontId="49" fillId="0" borderId="0">
      <alignment vertical="top"/>
      <protection/>
    </xf>
    <xf numFmtId="171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2" fontId="48" fillId="0" borderId="0" applyFont="0" applyFill="0" applyBorder="0" applyAlignment="0" applyProtection="0"/>
    <xf numFmtId="0" fontId="31" fillId="3" borderId="0" applyNumberFormat="0" applyBorder="0" applyAlignment="0" applyProtection="0"/>
    <xf numFmtId="0" fontId="50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182" fontId="51" fillId="0" borderId="0">
      <alignment vertical="top"/>
      <protection/>
    </xf>
    <xf numFmtId="167" fontId="52" fillId="0" borderId="0">
      <alignment/>
      <protection/>
    </xf>
    <xf numFmtId="0" fontId="53" fillId="0" borderId="0" applyNumberFormat="0" applyFill="0" applyBorder="0" applyAlignment="0" applyProtection="0"/>
    <xf numFmtId="0" fontId="35" fillId="8" borderId="3" applyNumberFormat="0" applyAlignment="0" applyProtection="0"/>
    <xf numFmtId="182" fontId="46" fillId="0" borderId="0">
      <alignment vertical="top"/>
      <protection/>
    </xf>
    <xf numFmtId="182" fontId="46" fillId="2" borderId="0">
      <alignment vertical="top"/>
      <protection/>
    </xf>
    <xf numFmtId="186" fontId="46" fillId="3" borderId="0">
      <alignment vertical="top"/>
      <protection/>
    </xf>
    <xf numFmtId="38" fontId="46" fillId="0" borderId="0">
      <alignment vertical="top"/>
      <protection/>
    </xf>
    <xf numFmtId="0" fontId="36" fillId="0" borderId="8" applyNumberFormat="0" applyFill="0" applyAlignment="0" applyProtection="0"/>
    <xf numFmtId="0" fontId="37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" fillId="41" borderId="9" applyNumberFormat="0" applyFont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2" borderId="10" applyNumberFormat="0" applyAlignment="0" applyProtection="0"/>
    <xf numFmtId="0" fontId="7" fillId="0" borderId="0" applyNumberFormat="0">
      <alignment horizontal="left"/>
      <protection/>
    </xf>
    <xf numFmtId="4" fontId="54" fillId="40" borderId="10" applyNumberFormat="0" applyProtection="0">
      <alignment vertical="center"/>
    </xf>
    <xf numFmtId="4" fontId="55" fillId="40" borderId="10" applyNumberFormat="0" applyProtection="0">
      <alignment vertical="center"/>
    </xf>
    <xf numFmtId="4" fontId="54" fillId="40" borderId="10" applyNumberFormat="0" applyProtection="0">
      <alignment horizontal="left" vertical="center" indent="1"/>
    </xf>
    <xf numFmtId="4" fontId="54" fillId="40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5" borderId="10" applyNumberFormat="0" applyProtection="0">
      <alignment horizontal="right" vertical="center"/>
    </xf>
    <xf numFmtId="4" fontId="54" fillId="16" borderId="10" applyNumberFormat="0" applyProtection="0">
      <alignment horizontal="right" vertical="center"/>
    </xf>
    <xf numFmtId="4" fontId="54" fillId="36" borderId="10" applyNumberFormat="0" applyProtection="0">
      <alignment horizontal="right" vertical="center"/>
    </xf>
    <xf numFmtId="4" fontId="54" fillId="18" borderId="10" applyNumberFormat="0" applyProtection="0">
      <alignment horizontal="right" vertical="center"/>
    </xf>
    <xf numFmtId="4" fontId="54" fillId="28" borderId="10" applyNumberFormat="0" applyProtection="0">
      <alignment horizontal="right" vertical="center"/>
    </xf>
    <xf numFmtId="4" fontId="54" fillId="38" borderId="10" applyNumberFormat="0" applyProtection="0">
      <alignment horizontal="right" vertical="center"/>
    </xf>
    <xf numFmtId="4" fontId="54" fillId="37" borderId="10" applyNumberFormat="0" applyProtection="0">
      <alignment horizontal="right" vertical="center"/>
    </xf>
    <xf numFmtId="4" fontId="54" fillId="42" borderId="10" applyNumberFormat="0" applyProtection="0">
      <alignment horizontal="right" vertical="center"/>
    </xf>
    <xf numFmtId="4" fontId="54" fillId="17" borderId="10" applyNumberFormat="0" applyProtection="0">
      <alignment horizontal="right" vertical="center"/>
    </xf>
    <xf numFmtId="4" fontId="56" fillId="43" borderId="10" applyNumberFormat="0" applyProtection="0">
      <alignment horizontal="left" vertical="center" indent="1"/>
    </xf>
    <xf numFmtId="4" fontId="54" fillId="44" borderId="11" applyNumberFormat="0" applyProtection="0">
      <alignment horizontal="left" vertical="center" indent="1"/>
    </xf>
    <xf numFmtId="4" fontId="57" fillId="45" borderId="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44" borderId="10" applyNumberFormat="0" applyProtection="0">
      <alignment horizontal="left" vertical="center" indent="1"/>
    </xf>
    <xf numFmtId="4" fontId="54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4" fillId="41" borderId="10" applyNumberFormat="0" applyProtection="0">
      <alignment vertical="center"/>
    </xf>
    <xf numFmtId="4" fontId="55" fillId="41" borderId="10" applyNumberFormat="0" applyProtection="0">
      <alignment vertical="center"/>
    </xf>
    <xf numFmtId="4" fontId="54" fillId="41" borderId="10" applyNumberFormat="0" applyProtection="0">
      <alignment horizontal="left" vertical="center" indent="1"/>
    </xf>
    <xf numFmtId="4" fontId="54" fillId="41" borderId="10" applyNumberFormat="0" applyProtection="0">
      <alignment horizontal="left" vertical="center" indent="1"/>
    </xf>
    <xf numFmtId="4" fontId="54" fillId="44" borderId="10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44" borderId="10" applyNumberFormat="0" applyProtection="0">
      <alignment horizontal="right" vertical="center"/>
    </xf>
    <xf numFmtId="0" fontId="5" fillId="0" borderId="0">
      <alignment/>
      <protection/>
    </xf>
    <xf numFmtId="182" fontId="60" fillId="47" borderId="0">
      <alignment horizontal="right" vertical="top"/>
      <protection/>
    </xf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70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0" fillId="4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0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0" fillId="5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70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70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67" fontId="4" fillId="0" borderId="2">
      <alignment/>
      <protection locked="0"/>
    </xf>
    <xf numFmtId="0" fontId="71" fillId="54" borderId="1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72" fillId="55" borderId="14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73" fillId="55" borderId="1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74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75" fillId="0" borderId="1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6" fillId="0" borderId="1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8" applyBorder="0">
      <alignment horizontal="center" vertical="center" wrapText="1"/>
      <protection/>
    </xf>
    <xf numFmtId="167" fontId="9" fillId="7" borderId="2">
      <alignment/>
      <protection/>
    </xf>
    <xf numFmtId="4" fontId="2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7" fillId="0" borderId="2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3" fontId="9" fillId="0" borderId="19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8" fillId="56" borderId="21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3" fillId="3" borderId="19">
      <alignment wrapText="1"/>
      <protection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49" fontId="2" fillId="0" borderId="0" applyBorder="0">
      <alignment vertical="top"/>
      <protection/>
    </xf>
    <xf numFmtId="0" fontId="15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1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3" fillId="40" borderId="22" applyNumberFormat="0" applyBorder="0" applyAlignment="0">
      <protection locked="0"/>
    </xf>
    <xf numFmtId="0" fontId="8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24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0" borderId="0">
      <alignment/>
      <protection/>
    </xf>
    <xf numFmtId="182" fontId="25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85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4" fillId="0" borderId="19" applyFont="0" applyFill="0" applyBorder="0" applyProtection="0">
      <alignment horizontal="center" vertical="center"/>
    </xf>
    <xf numFmtId="176" fontId="1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83">
    <xf numFmtId="0" fontId="0" fillId="0" borderId="0" xfId="0" applyFont="1" applyAlignment="1">
      <alignment/>
    </xf>
    <xf numFmtId="0" fontId="65" fillId="0" borderId="0" xfId="1195" applyFont="1" applyProtection="1">
      <alignment/>
      <protection/>
    </xf>
    <xf numFmtId="0" fontId="64" fillId="0" borderId="0" xfId="1194" applyFont="1" applyProtection="1">
      <alignment/>
      <protection/>
    </xf>
    <xf numFmtId="0" fontId="64" fillId="0" borderId="0" xfId="1195" applyFont="1" applyProtection="1">
      <alignment/>
      <protection/>
    </xf>
    <xf numFmtId="0" fontId="64" fillId="0" borderId="0" xfId="1195" applyFont="1" applyBorder="1" applyProtection="1">
      <alignment/>
      <protection/>
    </xf>
    <xf numFmtId="0" fontId="13" fillId="0" borderId="0" xfId="1195" applyFont="1" applyBorder="1" applyAlignment="1" applyProtection="1">
      <alignment horizontal="right"/>
      <protection/>
    </xf>
    <xf numFmtId="0" fontId="44" fillId="0" borderId="0" xfId="1195" applyFont="1" applyAlignment="1" applyProtection="1">
      <alignment horizontal="center" vertical="center"/>
      <protection/>
    </xf>
    <xf numFmtId="0" fontId="44" fillId="0" borderId="0" xfId="1195" applyFont="1" applyFill="1" applyBorder="1" applyAlignment="1" applyProtection="1">
      <alignment horizontal="center" vertical="center"/>
      <protection/>
    </xf>
    <xf numFmtId="0" fontId="65" fillId="0" borderId="0" xfId="1195" applyFont="1" applyAlignment="1" applyProtection="1">
      <alignment vertical="center"/>
      <protection/>
    </xf>
    <xf numFmtId="0" fontId="13" fillId="0" borderId="26" xfId="1197" applyFont="1" applyBorder="1" applyAlignment="1" applyProtection="1">
      <alignment horizontal="center" vertical="center" wrapText="1"/>
      <protection/>
    </xf>
    <xf numFmtId="0" fontId="13" fillId="0" borderId="27" xfId="1197" applyFont="1" applyBorder="1" applyAlignment="1" applyProtection="1">
      <alignment horizontal="center" vertical="center" wrapText="1"/>
      <protection/>
    </xf>
    <xf numFmtId="0" fontId="45" fillId="0" borderId="0" xfId="1195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/>
      <protection/>
    </xf>
    <xf numFmtId="49" fontId="2" fillId="0" borderId="10" xfId="1197" applyNumberFormat="1" applyFont="1" applyBorder="1" applyAlignment="1" applyProtection="1">
      <alignment horizontal="left" vertical="center" wrapText="1"/>
      <protection/>
    </xf>
    <xf numFmtId="0" fontId="2" fillId="0" borderId="10" xfId="1197" applyFont="1" applyBorder="1" applyAlignment="1" applyProtection="1">
      <alignment horizontal="center" vertical="center" wrapText="1"/>
      <protection/>
    </xf>
    <xf numFmtId="177" fontId="13" fillId="3" borderId="10" xfId="1197" applyNumberFormat="1" applyFont="1" applyFill="1" applyBorder="1" applyAlignment="1" applyProtection="1">
      <alignment horizontal="center" vertical="center" wrapText="1"/>
      <protection/>
    </xf>
    <xf numFmtId="180" fontId="2" fillId="40" borderId="10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28" xfId="1197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 indent="1"/>
      <protection/>
    </xf>
    <xf numFmtId="180" fontId="2" fillId="0" borderId="10" xfId="1197" applyNumberFormat="1" applyFont="1" applyFill="1" applyBorder="1" applyAlignment="1" applyProtection="1">
      <alignment horizontal="center" vertical="center" wrapText="1"/>
      <protection/>
    </xf>
    <xf numFmtId="180" fontId="2" fillId="3" borderId="10" xfId="1197" applyNumberFormat="1" applyFont="1" applyFill="1" applyBorder="1" applyAlignment="1" applyProtection="1">
      <alignment horizontal="center" vertical="center" wrapText="1"/>
      <protection/>
    </xf>
    <xf numFmtId="180" fontId="2" fillId="3" borderId="28" xfId="1197" applyNumberFormat="1" applyFont="1" applyFill="1" applyBorder="1" applyAlignment="1" applyProtection="1">
      <alignment horizontal="center" vertical="center" wrapText="1"/>
      <protection/>
    </xf>
    <xf numFmtId="180" fontId="2" fillId="0" borderId="28" xfId="1197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1197" applyNumberFormat="1" applyFont="1" applyBorder="1" applyAlignment="1" applyProtection="1">
      <alignment horizontal="left" vertical="center" wrapText="1" inden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177" fontId="2" fillId="3" borderId="10" xfId="1197" applyNumberFormat="1" applyFont="1" applyFill="1" applyBorder="1" applyAlignment="1" applyProtection="1">
      <alignment horizontal="center" vertical="center" wrapText="1"/>
      <protection/>
    </xf>
    <xf numFmtId="177" fontId="2" fillId="3" borderId="28" xfId="1197" applyNumberFormat="1" applyFont="1" applyFill="1" applyBorder="1" applyAlignment="1" applyProtection="1">
      <alignment horizontal="center" vertical="center" wrapText="1"/>
      <protection/>
    </xf>
    <xf numFmtId="49" fontId="2" fillId="0" borderId="26" xfId="1197" applyNumberFormat="1" applyFont="1" applyBorder="1" applyAlignment="1" applyProtection="1">
      <alignment horizontal="left" vertical="center" wrapText="1"/>
      <protection/>
    </xf>
    <xf numFmtId="0" fontId="2" fillId="0" borderId="26" xfId="1197" applyFont="1" applyBorder="1" applyAlignment="1" applyProtection="1">
      <alignment horizontal="center" vertical="center" wrapText="1"/>
      <protection/>
    </xf>
    <xf numFmtId="177" fontId="13" fillId="3" borderId="26" xfId="1197" applyNumberFormat="1" applyFont="1" applyFill="1" applyBorder="1" applyAlignment="1" applyProtection="1">
      <alignment horizontal="center" vertical="center" wrapText="1"/>
      <protection/>
    </xf>
    <xf numFmtId="180" fontId="2" fillId="40" borderId="26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27" xfId="1197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1195" applyFont="1" applyBorder="1" applyProtection="1">
      <alignment/>
      <protection/>
    </xf>
    <xf numFmtId="0" fontId="65" fillId="0" borderId="0" xfId="1195" applyFont="1" applyBorder="1" applyAlignment="1" applyProtection="1">
      <alignment horizontal="center" vertical="center" wrapText="1"/>
      <protection/>
    </xf>
    <xf numFmtId="0" fontId="65" fillId="0" borderId="0" xfId="1195" applyFont="1" applyBorder="1" applyAlignment="1" applyProtection="1">
      <alignment horizontal="center" vertical="center"/>
      <protection/>
    </xf>
    <xf numFmtId="0" fontId="65" fillId="0" borderId="0" xfId="1195" applyFont="1" applyAlignment="1" applyProtection="1">
      <alignment horizontal="center" vertical="center"/>
      <protection/>
    </xf>
    <xf numFmtId="0" fontId="44" fillId="0" borderId="0" xfId="1196" applyFont="1" applyFill="1" applyBorder="1" applyAlignment="1" applyProtection="1">
      <alignment horizontal="center" vertical="center"/>
      <protection/>
    </xf>
    <xf numFmtId="0" fontId="66" fillId="0" borderId="0" xfId="1196" applyFont="1" applyFill="1" applyBorder="1" applyAlignment="1" applyProtection="1">
      <alignment horizontal="center" vertical="center"/>
      <protection/>
    </xf>
    <xf numFmtId="0" fontId="65" fillId="0" borderId="0" xfId="1195" applyFont="1" applyFill="1" applyBorder="1" applyProtection="1">
      <alignment/>
      <protection/>
    </xf>
    <xf numFmtId="0" fontId="65" fillId="0" borderId="0" xfId="1195" applyFont="1" applyFill="1" applyBorder="1" applyAlignment="1" applyProtection="1">
      <alignment horizontal="left" vertical="top"/>
      <protection/>
    </xf>
    <xf numFmtId="0" fontId="65" fillId="0" borderId="0" xfId="1195" applyFont="1" applyFill="1" applyBorder="1" applyAlignment="1" applyProtection="1">
      <alignment horizontal="center" vertical="top" wrapText="1"/>
      <protection/>
    </xf>
    <xf numFmtId="49" fontId="2" fillId="0" borderId="29" xfId="1197" applyNumberFormat="1" applyFont="1" applyBorder="1" applyAlignment="1" applyProtection="1">
      <alignment horizontal="left" vertical="center" wrapText="1"/>
      <protection/>
    </xf>
    <xf numFmtId="0" fontId="2" fillId="0" borderId="30" xfId="1197" applyFont="1" applyBorder="1" applyAlignment="1" applyProtection="1">
      <alignment horizontal="center" vertical="center" wrapText="1"/>
      <protection/>
    </xf>
    <xf numFmtId="177" fontId="13" fillId="3" borderId="30" xfId="1197" applyNumberFormat="1" applyFont="1" applyFill="1" applyBorder="1" applyAlignment="1" applyProtection="1">
      <alignment horizontal="center" vertical="center" wrapText="1"/>
      <protection/>
    </xf>
    <xf numFmtId="180" fontId="2" fillId="40" borderId="30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31" xfId="1197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197" applyFont="1" applyBorder="1" applyAlignment="1" applyProtection="1">
      <alignment horizontal="center" vertical="center" wrapText="1"/>
      <protection/>
    </xf>
    <xf numFmtId="177" fontId="13" fillId="3" borderId="19" xfId="1197" applyNumberFormat="1" applyFont="1" applyFill="1" applyBorder="1" applyAlignment="1" applyProtection="1">
      <alignment horizontal="center" vertical="center" wrapText="1"/>
      <protection/>
    </xf>
    <xf numFmtId="180" fontId="2" fillId="40" borderId="19" xfId="1197" applyNumberFormat="1" applyFont="1" applyFill="1" applyBorder="1" applyAlignment="1" applyProtection="1">
      <alignment horizontal="center" vertical="center" wrapText="1"/>
      <protection locked="0"/>
    </xf>
    <xf numFmtId="177" fontId="2" fillId="40" borderId="10" xfId="1197" applyNumberFormat="1" applyFont="1" applyFill="1" applyBorder="1" applyAlignment="1" applyProtection="1">
      <alignment horizontal="center" vertical="center" wrapText="1"/>
      <protection locked="0"/>
    </xf>
    <xf numFmtId="177" fontId="2" fillId="40" borderId="26" xfId="1197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1197" applyNumberFormat="1" applyFont="1" applyBorder="1" applyAlignment="1" applyProtection="1">
      <alignment horizontal="left" vertical="center" wrapText="1"/>
      <protection/>
    </xf>
    <xf numFmtId="193" fontId="2" fillId="40" borderId="10" xfId="1197" applyNumberFormat="1" applyFont="1" applyFill="1" applyBorder="1" applyAlignment="1" applyProtection="1">
      <alignment horizontal="center" vertical="center" wrapText="1"/>
      <protection locked="0"/>
    </xf>
    <xf numFmtId="194" fontId="2" fillId="40" borderId="10" xfId="1197" applyNumberFormat="1" applyFont="1" applyFill="1" applyBorder="1" applyAlignment="1" applyProtection="1">
      <alignment horizontal="center" vertical="center" wrapText="1"/>
      <protection locked="0"/>
    </xf>
    <xf numFmtId="194" fontId="2" fillId="0" borderId="10" xfId="1197" applyNumberFormat="1" applyFont="1" applyFill="1" applyBorder="1" applyAlignment="1" applyProtection="1">
      <alignment horizontal="center" vertical="center" wrapText="1"/>
      <protection locked="0"/>
    </xf>
    <xf numFmtId="193" fontId="86" fillId="61" borderId="32" xfId="1165" applyNumberFormat="1" applyFont="1" applyFill="1" applyBorder="1" applyAlignment="1" applyProtection="1">
      <alignment horizontal="right" vertical="center"/>
      <protection locked="0"/>
    </xf>
    <xf numFmtId="193" fontId="2" fillId="3" borderId="10" xfId="1197" applyNumberFormat="1" applyFont="1" applyFill="1" applyBorder="1" applyAlignment="1" applyProtection="1">
      <alignment horizontal="center" vertical="center" wrapText="1"/>
      <protection/>
    </xf>
    <xf numFmtId="193" fontId="2" fillId="0" borderId="10" xfId="1197" applyNumberFormat="1" applyFont="1" applyFill="1" applyBorder="1" applyAlignment="1" applyProtection="1">
      <alignment horizontal="center" vertical="center" wrapText="1"/>
      <protection/>
    </xf>
    <xf numFmtId="180" fontId="2" fillId="40" borderId="33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29" xfId="1197" applyNumberFormat="1" applyFont="1" applyFill="1" applyBorder="1" applyAlignment="1" applyProtection="1">
      <alignment horizontal="center" vertical="center" wrapText="1"/>
      <protection locked="0"/>
    </xf>
    <xf numFmtId="193" fontId="2" fillId="0" borderId="30" xfId="1197" applyNumberFormat="1" applyFont="1" applyFill="1" applyBorder="1" applyAlignment="1" applyProtection="1">
      <alignment horizontal="center" vertical="center" wrapText="1"/>
      <protection/>
    </xf>
    <xf numFmtId="193" fontId="2" fillId="40" borderId="34" xfId="1197" applyNumberFormat="1" applyFont="1" applyFill="1" applyBorder="1" applyAlignment="1" applyProtection="1">
      <alignment horizontal="center" vertical="center" wrapText="1"/>
      <protection locked="0"/>
    </xf>
    <xf numFmtId="193" fontId="86" fillId="62" borderId="19" xfId="1165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vertical="top"/>
      <protection/>
    </xf>
    <xf numFmtId="0" fontId="65" fillId="0" borderId="0" xfId="1195" applyFont="1" applyBorder="1" applyAlignment="1" applyProtection="1">
      <alignment horizontal="center"/>
      <protection/>
    </xf>
    <xf numFmtId="49" fontId="65" fillId="0" borderId="0" xfId="1195" applyNumberFormat="1" applyFont="1" applyBorder="1" applyAlignment="1" applyProtection="1">
      <alignment horizontal="center" vertical="center"/>
      <protection/>
    </xf>
    <xf numFmtId="14" fontId="65" fillId="0" borderId="0" xfId="1195" applyNumberFormat="1" applyFont="1" applyBorder="1" applyAlignment="1" applyProtection="1">
      <alignment horizontal="center" vertical="center"/>
      <protection/>
    </xf>
    <xf numFmtId="0" fontId="65" fillId="0" borderId="0" xfId="1195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/>
      <protection/>
    </xf>
    <xf numFmtId="0" fontId="65" fillId="0" borderId="0" xfId="1195" applyFont="1" applyFill="1" applyBorder="1" applyAlignment="1" applyProtection="1">
      <alignment horizontal="center" vertical="center"/>
      <protection/>
    </xf>
    <xf numFmtId="14" fontId="65" fillId="0" borderId="0" xfId="1195" applyNumberFormat="1" applyFont="1" applyFill="1" applyBorder="1" applyAlignment="1" applyProtection="1">
      <alignment horizontal="center" vertical="center"/>
      <protection/>
    </xf>
    <xf numFmtId="0" fontId="65" fillId="0" borderId="0" xfId="1195" applyFont="1" applyFill="1" applyBorder="1" applyAlignment="1" applyProtection="1">
      <alignment vertical="center"/>
      <protection/>
    </xf>
    <xf numFmtId="0" fontId="65" fillId="0" borderId="0" xfId="1195" applyFont="1" applyBorder="1" applyAlignment="1" applyProtection="1">
      <alignment/>
      <protection/>
    </xf>
    <xf numFmtId="0" fontId="0" fillId="0" borderId="0" xfId="0" applyAlignment="1">
      <alignment/>
    </xf>
    <xf numFmtId="0" fontId="65" fillId="0" borderId="0" xfId="1195" applyFont="1" applyAlignment="1" applyProtection="1">
      <alignment/>
      <protection/>
    </xf>
    <xf numFmtId="0" fontId="77" fillId="0" borderId="35" xfId="0" applyNumberFormat="1" applyFont="1" applyBorder="1" applyAlignment="1">
      <alignment horizontal="center" vertical="center" wrapText="1"/>
    </xf>
    <xf numFmtId="177" fontId="13" fillId="0" borderId="36" xfId="1197" applyNumberFormat="1" applyFont="1" applyFill="1" applyBorder="1" applyAlignment="1" applyProtection="1">
      <alignment horizontal="center" vertical="center" wrapText="1"/>
      <protection/>
    </xf>
    <xf numFmtId="177" fontId="13" fillId="0" borderId="37" xfId="1197" applyNumberFormat="1" applyFont="1" applyFill="1" applyBorder="1" applyAlignment="1" applyProtection="1">
      <alignment horizontal="center" vertical="center" wrapText="1"/>
      <protection/>
    </xf>
    <xf numFmtId="0" fontId="65" fillId="0" borderId="0" xfId="1195" applyFont="1" applyFill="1" applyBorder="1" applyAlignment="1" applyProtection="1">
      <alignment/>
      <protection/>
    </xf>
    <xf numFmtId="0" fontId="87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49" fontId="13" fillId="0" borderId="25" xfId="1197" applyNumberFormat="1" applyFont="1" applyFill="1" applyBorder="1" applyAlignment="1" applyProtection="1">
      <alignment horizontal="left" vertical="center" wrapText="1"/>
      <protection/>
    </xf>
    <xf numFmtId="49" fontId="13" fillId="0" borderId="39" xfId="1197" applyNumberFormat="1" applyFont="1" applyFill="1" applyBorder="1" applyAlignment="1" applyProtection="1">
      <alignment horizontal="left" vertical="center" wrapText="1"/>
      <protection/>
    </xf>
    <xf numFmtId="0" fontId="77" fillId="0" borderId="4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 wrapText="1"/>
    </xf>
    <xf numFmtId="0" fontId="77" fillId="0" borderId="38" xfId="0" applyFont="1" applyBorder="1" applyAlignment="1">
      <alignment horizontal="left" vertical="center" wrapText="1"/>
    </xf>
    <xf numFmtId="0" fontId="77" fillId="0" borderId="38" xfId="0" applyFont="1" applyBorder="1" applyAlignment="1">
      <alignment vertical="center" wrapText="1"/>
    </xf>
    <xf numFmtId="0" fontId="77" fillId="0" borderId="35" xfId="0" applyFont="1" applyBorder="1" applyAlignment="1">
      <alignment horizontal="left" vertical="center" wrapText="1"/>
    </xf>
    <xf numFmtId="0" fontId="77" fillId="0" borderId="38" xfId="0" applyFont="1" applyBorder="1" applyAlignment="1">
      <alignment horizontal="left" vertical="top" wrapText="1"/>
    </xf>
    <xf numFmtId="49" fontId="2" fillId="0" borderId="41" xfId="1197" applyNumberFormat="1" applyFont="1" applyBorder="1" applyAlignment="1" applyProtection="1">
      <alignment horizontal="left" vertical="center" wrapText="1"/>
      <protection/>
    </xf>
    <xf numFmtId="0" fontId="2" fillId="0" borderId="42" xfId="1197" applyFont="1" applyBorder="1" applyAlignment="1" applyProtection="1">
      <alignment horizontal="center" vertical="center" wrapText="1"/>
      <protection/>
    </xf>
    <xf numFmtId="177" fontId="13" fillId="3" borderId="42" xfId="1197" applyNumberFormat="1" applyFont="1" applyFill="1" applyBorder="1" applyAlignment="1" applyProtection="1">
      <alignment horizontal="center" vertical="center" wrapText="1"/>
      <protection/>
    </xf>
    <xf numFmtId="180" fontId="2" fillId="40" borderId="42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43" xfId="1197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1197" applyNumberFormat="1" applyFont="1" applyBorder="1" applyAlignment="1" applyProtection="1">
      <alignment horizontal="left" vertical="center" wrapText="1"/>
      <protection/>
    </xf>
    <xf numFmtId="180" fontId="2" fillId="40" borderId="45" xfId="1197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1197" applyNumberFormat="1" applyFont="1" applyBorder="1" applyAlignment="1" applyProtection="1">
      <alignment horizontal="left" vertical="center" wrapText="1"/>
      <protection/>
    </xf>
    <xf numFmtId="0" fontId="2" fillId="0" borderId="47" xfId="1197" applyFont="1" applyBorder="1" applyAlignment="1" applyProtection="1">
      <alignment horizontal="center" vertical="center" wrapText="1"/>
      <protection/>
    </xf>
    <xf numFmtId="177" fontId="13" fillId="3" borderId="47" xfId="1197" applyNumberFormat="1" applyFont="1" applyFill="1" applyBorder="1" applyAlignment="1" applyProtection="1">
      <alignment horizontal="center" vertical="center" wrapText="1"/>
      <protection/>
    </xf>
    <xf numFmtId="180" fontId="2" fillId="40" borderId="47" xfId="1197" applyNumberFormat="1" applyFont="1" applyFill="1" applyBorder="1" applyAlignment="1" applyProtection="1">
      <alignment horizontal="center" vertical="center" wrapText="1"/>
      <protection locked="0"/>
    </xf>
    <xf numFmtId="180" fontId="2" fillId="40" borderId="48" xfId="1197" applyNumberFormat="1" applyFont="1" applyFill="1" applyBorder="1" applyAlignment="1" applyProtection="1">
      <alignment horizontal="center" vertical="center" wrapText="1"/>
      <protection locked="0"/>
    </xf>
    <xf numFmtId="0" fontId="77" fillId="0" borderId="49" xfId="0" applyFont="1" applyBorder="1" applyAlignment="1">
      <alignment horizontal="left" vertical="center" wrapText="1"/>
    </xf>
    <xf numFmtId="0" fontId="77" fillId="0" borderId="49" xfId="0" applyFont="1" applyBorder="1" applyAlignment="1">
      <alignment vertical="center" wrapText="1"/>
    </xf>
    <xf numFmtId="0" fontId="77" fillId="0" borderId="50" xfId="0" applyFont="1" applyBorder="1" applyAlignment="1">
      <alignment horizontal="left" vertical="center" wrapText="1"/>
    </xf>
    <xf numFmtId="0" fontId="77" fillId="0" borderId="49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77" fillId="0" borderId="38" xfId="0" applyFont="1" applyBorder="1" applyAlignment="1">
      <alignment/>
    </xf>
    <xf numFmtId="0" fontId="77" fillId="0" borderId="35" xfId="0" applyFont="1" applyBorder="1" applyAlignment="1">
      <alignment/>
    </xf>
    <xf numFmtId="0" fontId="88" fillId="0" borderId="51" xfId="0" applyFont="1" applyBorder="1" applyAlignment="1">
      <alignment horizontal="center" vertical="center"/>
    </xf>
    <xf numFmtId="0" fontId="77" fillId="0" borderId="52" xfId="0" applyFont="1" applyBorder="1" applyAlignment="1">
      <alignment/>
    </xf>
    <xf numFmtId="0" fontId="88" fillId="0" borderId="52" xfId="0" applyFont="1" applyBorder="1" applyAlignment="1">
      <alignment horizontal="center" vertical="center"/>
    </xf>
    <xf numFmtId="0" fontId="77" fillId="0" borderId="53" xfId="0" applyFont="1" applyBorder="1" applyAlignment="1">
      <alignment/>
    </xf>
    <xf numFmtId="0" fontId="13" fillId="0" borderId="54" xfId="1197" applyFont="1" applyFill="1" applyBorder="1" applyAlignment="1" applyProtection="1">
      <alignment horizontal="center" vertical="center" wrapText="1"/>
      <protection/>
    </xf>
    <xf numFmtId="0" fontId="13" fillId="0" borderId="19" xfId="1197" applyFont="1" applyFill="1" applyBorder="1" applyAlignment="1" applyProtection="1">
      <alignment horizontal="center" vertical="center" wrapText="1"/>
      <protection/>
    </xf>
    <xf numFmtId="0" fontId="13" fillId="0" borderId="55" xfId="1197" applyFont="1" applyFill="1" applyBorder="1" applyAlignment="1" applyProtection="1">
      <alignment horizontal="center" vertical="center" wrapText="1"/>
      <protection/>
    </xf>
    <xf numFmtId="177" fontId="13" fillId="0" borderId="56" xfId="1197" applyNumberFormat="1" applyFont="1" applyFill="1" applyBorder="1" applyAlignment="1" applyProtection="1">
      <alignment horizontal="center" vertical="center" wrapText="1"/>
      <protection/>
    </xf>
    <xf numFmtId="177" fontId="2" fillId="40" borderId="42" xfId="1197" applyNumberFormat="1" applyFont="1" applyFill="1" applyBorder="1" applyAlignment="1" applyProtection="1">
      <alignment horizontal="center" vertical="center" wrapText="1"/>
      <protection locked="0"/>
    </xf>
    <xf numFmtId="177" fontId="2" fillId="40" borderId="47" xfId="1197" applyNumberFormat="1" applyFont="1" applyFill="1" applyBorder="1" applyAlignment="1" applyProtection="1">
      <alignment horizontal="center" vertical="center" wrapText="1"/>
      <protection locked="0"/>
    </xf>
    <xf numFmtId="0" fontId="44" fillId="0" borderId="57" xfId="1195" applyFont="1" applyFill="1" applyBorder="1" applyAlignment="1" applyProtection="1">
      <alignment horizontal="center" vertical="center" wrapText="1"/>
      <protection/>
    </xf>
    <xf numFmtId="0" fontId="44" fillId="0" borderId="58" xfId="1195" applyFont="1" applyFill="1" applyBorder="1" applyAlignment="1" applyProtection="1">
      <alignment horizontal="center" vertical="center" wrapText="1"/>
      <protection/>
    </xf>
    <xf numFmtId="0" fontId="44" fillId="0" borderId="59" xfId="1195" applyFont="1" applyFill="1" applyBorder="1" applyAlignment="1" applyProtection="1">
      <alignment horizontal="center" vertical="center" wrapText="1"/>
      <protection/>
    </xf>
    <xf numFmtId="0" fontId="65" fillId="0" borderId="0" xfId="1195" applyFont="1" applyBorder="1" applyAlignment="1" applyProtection="1">
      <alignment horizontal="left" vertical="center" wrapText="1"/>
      <protection/>
    </xf>
    <xf numFmtId="0" fontId="65" fillId="0" borderId="0" xfId="1195" applyFont="1" applyBorder="1" applyAlignment="1" applyProtection="1">
      <alignment horizontal="left" vertical="center"/>
      <protection/>
    </xf>
    <xf numFmtId="0" fontId="13" fillId="2" borderId="29" xfId="1197" applyFont="1" applyFill="1" applyBorder="1" applyAlignment="1" applyProtection="1">
      <alignment horizontal="left" vertical="center" wrapText="1"/>
      <protection/>
    </xf>
    <xf numFmtId="0" fontId="13" fillId="2" borderId="60" xfId="1197" applyFont="1" applyFill="1" applyBorder="1" applyAlignment="1" applyProtection="1">
      <alignment horizontal="left" vertical="center" wrapText="1"/>
      <protection/>
    </xf>
    <xf numFmtId="0" fontId="13" fillId="2" borderId="33" xfId="1197" applyFont="1" applyFill="1" applyBorder="1" applyAlignment="1" applyProtection="1">
      <alignment horizontal="left" vertical="center" wrapText="1"/>
      <protection/>
    </xf>
    <xf numFmtId="49" fontId="13" fillId="2" borderId="29" xfId="1197" applyNumberFormat="1" applyFont="1" applyFill="1" applyBorder="1" applyAlignment="1" applyProtection="1">
      <alignment horizontal="left" vertical="center" wrapText="1"/>
      <protection/>
    </xf>
    <xf numFmtId="49" fontId="13" fillId="2" borderId="60" xfId="1197" applyNumberFormat="1" applyFont="1" applyFill="1" applyBorder="1" applyAlignment="1" applyProtection="1">
      <alignment horizontal="left" vertical="center" wrapText="1"/>
      <protection/>
    </xf>
    <xf numFmtId="49" fontId="13" fillId="2" borderId="33" xfId="1197" applyNumberFormat="1" applyFont="1" applyFill="1" applyBorder="1" applyAlignment="1" applyProtection="1">
      <alignment horizontal="left" vertical="center" wrapText="1"/>
      <protection/>
    </xf>
    <xf numFmtId="49" fontId="13" fillId="2" borderId="61" xfId="1197" applyNumberFormat="1" applyFont="1" applyFill="1" applyBorder="1" applyAlignment="1" applyProtection="1">
      <alignment horizontal="left" vertical="center" wrapText="1"/>
      <protection/>
    </xf>
    <xf numFmtId="49" fontId="13" fillId="2" borderId="62" xfId="1197" applyNumberFormat="1" applyFont="1" applyFill="1" applyBorder="1" applyAlignment="1" applyProtection="1">
      <alignment horizontal="left" vertical="center" wrapText="1"/>
      <protection/>
    </xf>
    <xf numFmtId="0" fontId="65" fillId="0" borderId="0" xfId="1195" applyFont="1" applyBorder="1" applyAlignment="1" applyProtection="1">
      <alignment horizontal="center" vertical="center"/>
      <protection/>
    </xf>
    <xf numFmtId="0" fontId="13" fillId="0" borderId="10" xfId="1197" applyFont="1" applyBorder="1" applyAlignment="1" applyProtection="1">
      <alignment horizontal="center" vertical="center" wrapText="1"/>
      <protection/>
    </xf>
    <xf numFmtId="0" fontId="13" fillId="0" borderId="26" xfId="1197" applyFont="1" applyBorder="1" applyAlignment="1" applyProtection="1">
      <alignment horizontal="center" vertical="center" wrapText="1"/>
      <protection/>
    </xf>
    <xf numFmtId="0" fontId="13" fillId="0" borderId="28" xfId="1197" applyFont="1" applyBorder="1" applyAlignment="1" applyProtection="1">
      <alignment horizontal="center" vertical="center" wrapText="1"/>
      <protection/>
    </xf>
    <xf numFmtId="0" fontId="65" fillId="0" borderId="0" xfId="1195" applyFont="1" applyFill="1" applyBorder="1" applyAlignment="1" applyProtection="1">
      <alignment horizontal="center" vertical="center"/>
      <protection/>
    </xf>
    <xf numFmtId="0" fontId="44" fillId="0" borderId="0" xfId="1196" applyFont="1" applyFill="1" applyBorder="1" applyAlignment="1" applyProtection="1">
      <alignment horizontal="center" vertical="center"/>
      <protection/>
    </xf>
    <xf numFmtId="0" fontId="65" fillId="0" borderId="0" xfId="1195" applyFont="1" applyFill="1" applyBorder="1" applyAlignment="1" applyProtection="1">
      <alignment horizontal="left" vertical="top"/>
      <protection locked="0"/>
    </xf>
    <xf numFmtId="0" fontId="77" fillId="0" borderId="49" xfId="0" applyNumberFormat="1" applyFont="1" applyFill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49" fontId="65" fillId="0" borderId="0" xfId="1195" applyNumberFormat="1" applyFont="1" applyFill="1" applyBorder="1" applyAlignment="1" applyProtection="1">
      <alignment horizontal="center" vertical="center"/>
      <protection/>
    </xf>
    <xf numFmtId="4" fontId="77" fillId="0" borderId="49" xfId="0" applyNumberFormat="1" applyFont="1" applyFill="1" applyBorder="1" applyAlignment="1">
      <alignment horizontal="center"/>
    </xf>
    <xf numFmtId="0" fontId="77" fillId="0" borderId="63" xfId="0" applyFont="1" applyFill="1" applyBorder="1" applyAlignment="1">
      <alignment horizontal="center"/>
    </xf>
    <xf numFmtId="0" fontId="77" fillId="0" borderId="64" xfId="0" applyFont="1" applyFill="1" applyBorder="1" applyAlignment="1">
      <alignment horizontal="center"/>
    </xf>
    <xf numFmtId="0" fontId="77" fillId="0" borderId="49" xfId="0" applyNumberFormat="1" applyFont="1" applyBorder="1" applyAlignment="1">
      <alignment horizontal="left" vertical="center" wrapText="1"/>
    </xf>
    <xf numFmtId="0" fontId="77" fillId="0" borderId="63" xfId="0" applyNumberFormat="1" applyFont="1" applyBorder="1" applyAlignment="1">
      <alignment horizontal="left" vertical="center" wrapText="1"/>
    </xf>
    <xf numFmtId="0" fontId="77" fillId="0" borderId="64" xfId="0" applyNumberFormat="1" applyFont="1" applyBorder="1" applyAlignment="1">
      <alignment horizontal="left" vertical="center" wrapText="1"/>
    </xf>
    <xf numFmtId="10" fontId="77" fillId="0" borderId="49" xfId="0" applyNumberFormat="1" applyFont="1" applyFill="1" applyBorder="1" applyAlignment="1">
      <alignment horizontal="center" vertical="center" wrapText="1"/>
    </xf>
    <xf numFmtId="10" fontId="77" fillId="0" borderId="63" xfId="0" applyNumberFormat="1" applyFont="1" applyFill="1" applyBorder="1" applyAlignment="1">
      <alignment horizontal="center" vertical="center" wrapText="1"/>
    </xf>
    <xf numFmtId="10" fontId="77" fillId="0" borderId="64" xfId="0" applyNumberFormat="1" applyFont="1" applyFill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77" fillId="0" borderId="64" xfId="0" applyFont="1" applyBorder="1" applyAlignment="1">
      <alignment horizontal="center" vertical="center"/>
    </xf>
    <xf numFmtId="49" fontId="13" fillId="2" borderId="65" xfId="1197" applyNumberFormat="1" applyFont="1" applyFill="1" applyBorder="1" applyAlignment="1" applyProtection="1">
      <alignment horizontal="left" vertical="center" wrapText="1"/>
      <protection/>
    </xf>
    <xf numFmtId="49" fontId="13" fillId="2" borderId="0" xfId="1197" applyNumberFormat="1" applyFont="1" applyFill="1" applyBorder="1" applyAlignment="1" applyProtection="1">
      <alignment horizontal="left" vertical="center" wrapText="1"/>
      <protection/>
    </xf>
    <xf numFmtId="49" fontId="13" fillId="2" borderId="66" xfId="1197" applyNumberFormat="1" applyFont="1" applyFill="1" applyBorder="1" applyAlignment="1" applyProtection="1">
      <alignment horizontal="left" vertical="center" wrapText="1"/>
      <protection/>
    </xf>
    <xf numFmtId="4" fontId="77" fillId="0" borderId="49" xfId="0" applyNumberFormat="1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49" fontId="65" fillId="0" borderId="0" xfId="1195" applyNumberFormat="1" applyFont="1" applyBorder="1" applyAlignment="1" applyProtection="1">
      <alignment horizontal="center" vertical="center"/>
      <protection/>
    </xf>
    <xf numFmtId="0" fontId="77" fillId="0" borderId="39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77" fillId="0" borderId="36" xfId="0" applyFont="1" applyBorder="1" applyAlignment="1">
      <alignment horizontal="left" vertical="center" wrapText="1"/>
    </xf>
    <xf numFmtId="10" fontId="77" fillId="0" borderId="39" xfId="0" applyNumberFormat="1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3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65" fillId="0" borderId="0" xfId="1195" applyFont="1" applyBorder="1" applyAlignment="1" applyProtection="1">
      <alignment horizontal="center" vertical="center" wrapText="1"/>
      <protection/>
    </xf>
  </cellXfs>
  <cellStyles count="139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Date" xfId="622"/>
    <cellStyle name="Dates" xfId="623"/>
    <cellStyle name="E-mail" xfId="624"/>
    <cellStyle name="Euro" xfId="625"/>
    <cellStyle name="Explanatory Text" xfId="626"/>
    <cellStyle name="F2" xfId="627"/>
    <cellStyle name="F3" xfId="628"/>
    <cellStyle name="F4" xfId="629"/>
    <cellStyle name="F5" xfId="630"/>
    <cellStyle name="F6" xfId="631"/>
    <cellStyle name="F7" xfId="632"/>
    <cellStyle name="F8" xfId="633"/>
    <cellStyle name="Fixed" xfId="634"/>
    <cellStyle name="Good" xfId="635"/>
    <cellStyle name="Heading" xfId="636"/>
    <cellStyle name="Heading 1" xfId="637"/>
    <cellStyle name="Heading 2" xfId="638"/>
    <cellStyle name="Heading 3" xfId="639"/>
    <cellStyle name="Heading 4" xfId="640"/>
    <cellStyle name="Heading2" xfId="641"/>
    <cellStyle name="Îáű÷íűé__FES" xfId="642"/>
    <cellStyle name="Îňęđűâŕâřŕ˙ń˙ ăčďĺđńńűëęŕ" xfId="643"/>
    <cellStyle name="Input" xfId="644"/>
    <cellStyle name="Inputs" xfId="645"/>
    <cellStyle name="Inputs (const)" xfId="646"/>
    <cellStyle name="Inputs Co" xfId="647"/>
    <cellStyle name="Inputs_46EE.2011(v1.0)" xfId="648"/>
    <cellStyle name="Linked Cell" xfId="649"/>
    <cellStyle name="Neutral" xfId="650"/>
    <cellStyle name="normal" xfId="651"/>
    <cellStyle name="Normal 2" xfId="652"/>
    <cellStyle name="normal 3" xfId="653"/>
    <cellStyle name="normal 4" xfId="654"/>
    <cellStyle name="normal 5" xfId="655"/>
    <cellStyle name="normal 6" xfId="656"/>
    <cellStyle name="normal 7" xfId="657"/>
    <cellStyle name="normal 8" xfId="658"/>
    <cellStyle name="normal 9" xfId="659"/>
    <cellStyle name="normal_1" xfId="660"/>
    <cellStyle name="Normal1" xfId="661"/>
    <cellStyle name="normбlnм_laroux" xfId="662"/>
    <cellStyle name="Note" xfId="663"/>
    <cellStyle name="Ôčíŕíńîâűé [0]_(ňŕá 3č)" xfId="664"/>
    <cellStyle name="Ôčíŕíńîâűé_(ňŕá 3č)" xfId="665"/>
    <cellStyle name="Output" xfId="666"/>
    <cellStyle name="Price_Body" xfId="667"/>
    <cellStyle name="SAPBEXaggData" xfId="668"/>
    <cellStyle name="SAPBEXaggDataEmph" xfId="669"/>
    <cellStyle name="SAPBEXaggItem" xfId="670"/>
    <cellStyle name="SAPBEXaggItemX" xfId="671"/>
    <cellStyle name="SAPBEXchaText" xfId="672"/>
    <cellStyle name="SAPBEXexcBad7" xfId="673"/>
    <cellStyle name="SAPBEXexcBad8" xfId="674"/>
    <cellStyle name="SAPBEXexcBad9" xfId="675"/>
    <cellStyle name="SAPBEXexcCritical4" xfId="676"/>
    <cellStyle name="SAPBEXexcCritical5" xfId="677"/>
    <cellStyle name="SAPBEXexcCritical6" xfId="678"/>
    <cellStyle name="SAPBEXexcGood1" xfId="679"/>
    <cellStyle name="SAPBEXexcGood2" xfId="680"/>
    <cellStyle name="SAPBEXexcGood3" xfId="681"/>
    <cellStyle name="SAPBEXfilterDrill" xfId="682"/>
    <cellStyle name="SAPBEXfilterItem" xfId="683"/>
    <cellStyle name="SAPBEXfilterText" xfId="684"/>
    <cellStyle name="SAPBEXformats" xfId="685"/>
    <cellStyle name="SAPBEXheaderItem" xfId="686"/>
    <cellStyle name="SAPBEXheaderText" xfId="687"/>
    <cellStyle name="SAPBEXHLevel0" xfId="688"/>
    <cellStyle name="SAPBEXHLevel0X" xfId="689"/>
    <cellStyle name="SAPBEXHLevel1" xfId="690"/>
    <cellStyle name="SAPBEXHLevel1X" xfId="691"/>
    <cellStyle name="SAPBEXHLevel2" xfId="692"/>
    <cellStyle name="SAPBEXHLevel2X" xfId="693"/>
    <cellStyle name="SAPBEXHLevel3" xfId="694"/>
    <cellStyle name="SAPBEXHLevel3X" xfId="695"/>
    <cellStyle name="SAPBEXinputData" xfId="696"/>
    <cellStyle name="SAPBEXresData" xfId="697"/>
    <cellStyle name="SAPBEXresDataEmph" xfId="698"/>
    <cellStyle name="SAPBEXresItem" xfId="699"/>
    <cellStyle name="SAPBEXresItemX" xfId="700"/>
    <cellStyle name="SAPBEXstdData" xfId="701"/>
    <cellStyle name="SAPBEXstdDataEmph" xfId="702"/>
    <cellStyle name="SAPBEXstdItem" xfId="703"/>
    <cellStyle name="SAPBEXstdItemX" xfId="704"/>
    <cellStyle name="SAPBEXtitle" xfId="705"/>
    <cellStyle name="SAPBEXundefined" xfId="706"/>
    <cellStyle name="Style 1" xfId="707"/>
    <cellStyle name="Table Heading" xfId="708"/>
    <cellStyle name="Title" xfId="709"/>
    <cellStyle name="Total" xfId="710"/>
    <cellStyle name="Warning Text" xfId="711"/>
    <cellStyle name="Акцент1" xfId="712"/>
    <cellStyle name="Акцент1 10" xfId="713"/>
    <cellStyle name="Акцент1 2" xfId="714"/>
    <cellStyle name="Акцент1 2 2" xfId="715"/>
    <cellStyle name="Акцент1 3" xfId="716"/>
    <cellStyle name="Акцент1 3 2" xfId="717"/>
    <cellStyle name="Акцент1 4" xfId="718"/>
    <cellStyle name="Акцент1 4 2" xfId="719"/>
    <cellStyle name="Акцент1 5" xfId="720"/>
    <cellStyle name="Акцент1 5 2" xfId="721"/>
    <cellStyle name="Акцент1 6" xfId="722"/>
    <cellStyle name="Акцент1 6 2" xfId="723"/>
    <cellStyle name="Акцент1 7" xfId="724"/>
    <cellStyle name="Акцент1 7 2" xfId="725"/>
    <cellStyle name="Акцент1 8" xfId="726"/>
    <cellStyle name="Акцент1 8 2" xfId="727"/>
    <cellStyle name="Акцент1 9" xfId="728"/>
    <cellStyle name="Акцент1 9 2" xfId="729"/>
    <cellStyle name="Акцент2" xfId="730"/>
    <cellStyle name="Акцент2 10" xfId="731"/>
    <cellStyle name="Акцент2 2" xfId="732"/>
    <cellStyle name="Акцент2 2 2" xfId="733"/>
    <cellStyle name="Акцент2 3" xfId="734"/>
    <cellStyle name="Акцент2 3 2" xfId="735"/>
    <cellStyle name="Акцент2 4" xfId="736"/>
    <cellStyle name="Акцент2 4 2" xfId="737"/>
    <cellStyle name="Акцент2 5" xfId="738"/>
    <cellStyle name="Акцент2 5 2" xfId="739"/>
    <cellStyle name="Акцент2 6" xfId="740"/>
    <cellStyle name="Акцент2 6 2" xfId="741"/>
    <cellStyle name="Акцент2 7" xfId="742"/>
    <cellStyle name="Акцент2 7 2" xfId="743"/>
    <cellStyle name="Акцент2 8" xfId="744"/>
    <cellStyle name="Акцент2 8 2" xfId="745"/>
    <cellStyle name="Акцент2 9" xfId="746"/>
    <cellStyle name="Акцент2 9 2" xfId="747"/>
    <cellStyle name="Акцент3" xfId="748"/>
    <cellStyle name="Акцент3 10" xfId="749"/>
    <cellStyle name="Акцент3 2" xfId="750"/>
    <cellStyle name="Акцент3 2 2" xfId="751"/>
    <cellStyle name="Акцент3 3" xfId="752"/>
    <cellStyle name="Акцент3 3 2" xfId="753"/>
    <cellStyle name="Акцент3 4" xfId="754"/>
    <cellStyle name="Акцент3 4 2" xfId="755"/>
    <cellStyle name="Акцент3 5" xfId="756"/>
    <cellStyle name="Акцент3 5 2" xfId="757"/>
    <cellStyle name="Акцент3 6" xfId="758"/>
    <cellStyle name="Акцент3 6 2" xfId="759"/>
    <cellStyle name="Акцент3 7" xfId="760"/>
    <cellStyle name="Акцент3 7 2" xfId="761"/>
    <cellStyle name="Акцент3 8" xfId="762"/>
    <cellStyle name="Акцент3 8 2" xfId="763"/>
    <cellStyle name="Акцент3 9" xfId="764"/>
    <cellStyle name="Акцент3 9 2" xfId="765"/>
    <cellStyle name="Акцент4" xfId="766"/>
    <cellStyle name="Акцент4 10" xfId="767"/>
    <cellStyle name="Акцент4 2" xfId="768"/>
    <cellStyle name="Акцент4 2 2" xfId="769"/>
    <cellStyle name="Акцент4 3" xfId="770"/>
    <cellStyle name="Акцент4 3 2" xfId="771"/>
    <cellStyle name="Акцент4 4" xfId="772"/>
    <cellStyle name="Акцент4 4 2" xfId="773"/>
    <cellStyle name="Акцент4 5" xfId="774"/>
    <cellStyle name="Акцент4 5 2" xfId="775"/>
    <cellStyle name="Акцент4 6" xfId="776"/>
    <cellStyle name="Акцент4 6 2" xfId="777"/>
    <cellStyle name="Акцент4 7" xfId="778"/>
    <cellStyle name="Акцент4 7 2" xfId="779"/>
    <cellStyle name="Акцент4 8" xfId="780"/>
    <cellStyle name="Акцент4 8 2" xfId="781"/>
    <cellStyle name="Акцент4 9" xfId="782"/>
    <cellStyle name="Акцент4 9 2" xfId="783"/>
    <cellStyle name="Акцент5" xfId="784"/>
    <cellStyle name="Акцент5 10" xfId="785"/>
    <cellStyle name="Акцент5 2" xfId="786"/>
    <cellStyle name="Акцент5 2 2" xfId="787"/>
    <cellStyle name="Акцент5 3" xfId="788"/>
    <cellStyle name="Акцент5 3 2" xfId="789"/>
    <cellStyle name="Акцент5 4" xfId="790"/>
    <cellStyle name="Акцент5 4 2" xfId="791"/>
    <cellStyle name="Акцент5 5" xfId="792"/>
    <cellStyle name="Акцент5 5 2" xfId="793"/>
    <cellStyle name="Акцент5 6" xfId="794"/>
    <cellStyle name="Акцент5 6 2" xfId="795"/>
    <cellStyle name="Акцент5 7" xfId="796"/>
    <cellStyle name="Акцент5 7 2" xfId="797"/>
    <cellStyle name="Акцент5 8" xfId="798"/>
    <cellStyle name="Акцент5 8 2" xfId="799"/>
    <cellStyle name="Акцент5 9" xfId="800"/>
    <cellStyle name="Акцент5 9 2" xfId="801"/>
    <cellStyle name="Акцент6" xfId="802"/>
    <cellStyle name="Акцент6 10" xfId="803"/>
    <cellStyle name="Акцент6 2" xfId="804"/>
    <cellStyle name="Акцент6 2 2" xfId="805"/>
    <cellStyle name="Акцент6 3" xfId="806"/>
    <cellStyle name="Акцент6 3 2" xfId="807"/>
    <cellStyle name="Акцент6 4" xfId="808"/>
    <cellStyle name="Акцент6 4 2" xfId="809"/>
    <cellStyle name="Акцент6 5" xfId="810"/>
    <cellStyle name="Акцент6 5 2" xfId="811"/>
    <cellStyle name="Акцент6 6" xfId="812"/>
    <cellStyle name="Акцент6 6 2" xfId="813"/>
    <cellStyle name="Акцент6 7" xfId="814"/>
    <cellStyle name="Акцент6 7 2" xfId="815"/>
    <cellStyle name="Акцент6 8" xfId="816"/>
    <cellStyle name="Акцент6 8 2" xfId="817"/>
    <cellStyle name="Акцент6 9" xfId="818"/>
    <cellStyle name="Акцент6 9 2" xfId="819"/>
    <cellStyle name="Беззащитный" xfId="820"/>
    <cellStyle name="Ввод " xfId="821"/>
    <cellStyle name="Ввод  10" xfId="822"/>
    <cellStyle name="Ввод  2" xfId="823"/>
    <cellStyle name="Ввод  2 2" xfId="824"/>
    <cellStyle name="Ввод  2_46EE.2011(v1.0)" xfId="825"/>
    <cellStyle name="Ввод  3" xfId="826"/>
    <cellStyle name="Ввод  3 2" xfId="827"/>
    <cellStyle name="Ввод  3_46EE.2011(v1.0)" xfId="828"/>
    <cellStyle name="Ввод  4" xfId="829"/>
    <cellStyle name="Ввод  4 2" xfId="830"/>
    <cellStyle name="Ввод  4_46EE.2011(v1.0)" xfId="831"/>
    <cellStyle name="Ввод  5" xfId="832"/>
    <cellStyle name="Ввод  5 2" xfId="833"/>
    <cellStyle name="Ввод  5_46EE.2011(v1.0)" xfId="834"/>
    <cellStyle name="Ввод  6" xfId="835"/>
    <cellStyle name="Ввод  6 2" xfId="836"/>
    <cellStyle name="Ввод  6_46EE.2011(v1.0)" xfId="837"/>
    <cellStyle name="Ввод  7" xfId="838"/>
    <cellStyle name="Ввод  7 2" xfId="839"/>
    <cellStyle name="Ввод  7_46EE.2011(v1.0)" xfId="840"/>
    <cellStyle name="Ввод  8" xfId="841"/>
    <cellStyle name="Ввод  8 2" xfId="842"/>
    <cellStyle name="Ввод  8_46EE.2011(v1.0)" xfId="843"/>
    <cellStyle name="Ввод  9" xfId="844"/>
    <cellStyle name="Ввод  9 2" xfId="845"/>
    <cellStyle name="Ввод  9_46EE.2011(v1.0)" xfId="846"/>
    <cellStyle name="Вывод" xfId="847"/>
    <cellStyle name="Вывод 10" xfId="848"/>
    <cellStyle name="Вывод 2" xfId="849"/>
    <cellStyle name="Вывод 2 2" xfId="850"/>
    <cellStyle name="Вывод 2_46EE.2011(v1.0)" xfId="851"/>
    <cellStyle name="Вывод 3" xfId="852"/>
    <cellStyle name="Вывод 3 2" xfId="853"/>
    <cellStyle name="Вывод 3_46EE.2011(v1.0)" xfId="854"/>
    <cellStyle name="Вывод 4" xfId="855"/>
    <cellStyle name="Вывод 4 2" xfId="856"/>
    <cellStyle name="Вывод 4_46EE.2011(v1.0)" xfId="857"/>
    <cellStyle name="Вывод 5" xfId="858"/>
    <cellStyle name="Вывод 5 2" xfId="859"/>
    <cellStyle name="Вывод 5_46EE.2011(v1.0)" xfId="860"/>
    <cellStyle name="Вывод 6" xfId="861"/>
    <cellStyle name="Вывод 6 2" xfId="862"/>
    <cellStyle name="Вывод 6_46EE.2011(v1.0)" xfId="863"/>
    <cellStyle name="Вывод 7" xfId="864"/>
    <cellStyle name="Вывод 7 2" xfId="865"/>
    <cellStyle name="Вывод 7_46EE.2011(v1.0)" xfId="866"/>
    <cellStyle name="Вывод 8" xfId="867"/>
    <cellStyle name="Вывод 8 2" xfId="868"/>
    <cellStyle name="Вывод 8_46EE.2011(v1.0)" xfId="869"/>
    <cellStyle name="Вывод 9" xfId="870"/>
    <cellStyle name="Вывод 9 2" xfId="871"/>
    <cellStyle name="Вывод 9_46EE.2011(v1.0)" xfId="872"/>
    <cellStyle name="Вычисление" xfId="873"/>
    <cellStyle name="Вычисление 10" xfId="874"/>
    <cellStyle name="Вычисление 2" xfId="875"/>
    <cellStyle name="Вычисление 2 2" xfId="876"/>
    <cellStyle name="Вычисление 2_46EE.2011(v1.0)" xfId="877"/>
    <cellStyle name="Вычисление 3" xfId="878"/>
    <cellStyle name="Вычисление 3 2" xfId="879"/>
    <cellStyle name="Вычисление 3_46EE.2011(v1.0)" xfId="880"/>
    <cellStyle name="Вычисление 4" xfId="881"/>
    <cellStyle name="Вычисление 4 2" xfId="882"/>
    <cellStyle name="Вычисление 4_46EE.2011(v1.0)" xfId="883"/>
    <cellStyle name="Вычисление 5" xfId="884"/>
    <cellStyle name="Вычисление 5 2" xfId="885"/>
    <cellStyle name="Вычисление 5_46EE.2011(v1.0)" xfId="886"/>
    <cellStyle name="Вычисление 6" xfId="887"/>
    <cellStyle name="Вычисление 6 2" xfId="888"/>
    <cellStyle name="Вычисление 6_46EE.2011(v1.0)" xfId="889"/>
    <cellStyle name="Вычисление 7" xfId="890"/>
    <cellStyle name="Вычисление 7 2" xfId="891"/>
    <cellStyle name="Вычисление 7_46EE.2011(v1.0)" xfId="892"/>
    <cellStyle name="Вычисление 8" xfId="893"/>
    <cellStyle name="Вычисление 8 2" xfId="894"/>
    <cellStyle name="Вычисление 8_46EE.2011(v1.0)" xfId="895"/>
    <cellStyle name="Вычисление 9" xfId="896"/>
    <cellStyle name="Вычисление 9 2" xfId="897"/>
    <cellStyle name="Вычисление 9_46EE.2011(v1.0)" xfId="898"/>
    <cellStyle name="Гиперссылка 2" xfId="899"/>
    <cellStyle name="Гиперссылка 3" xfId="900"/>
    <cellStyle name="Гиперссылка_KRU.TARIFF.TE.FACT(v0.5)_import_02.02" xfId="901"/>
    <cellStyle name="ДАТА" xfId="902"/>
    <cellStyle name="ДАТА 2" xfId="903"/>
    <cellStyle name="ДАТА 3" xfId="904"/>
    <cellStyle name="ДАТА 4" xfId="905"/>
    <cellStyle name="ДАТА 5" xfId="906"/>
    <cellStyle name="ДАТА 6" xfId="907"/>
    <cellStyle name="ДАТА 7" xfId="908"/>
    <cellStyle name="ДАТА 8" xfId="909"/>
    <cellStyle name="ДАТА_1" xfId="910"/>
    <cellStyle name="Currency" xfId="911"/>
    <cellStyle name="Currency [0]" xfId="912"/>
    <cellStyle name="Денежный 2" xfId="913"/>
    <cellStyle name="Заголовок" xfId="914"/>
    <cellStyle name="Заголовок 1" xfId="915"/>
    <cellStyle name="Заголовок 1 10" xfId="916"/>
    <cellStyle name="Заголовок 1 2" xfId="917"/>
    <cellStyle name="Заголовок 1 2 2" xfId="918"/>
    <cellStyle name="Заголовок 1 2_46EE.2011(v1.0)" xfId="919"/>
    <cellStyle name="Заголовок 1 3" xfId="920"/>
    <cellStyle name="Заголовок 1 3 2" xfId="921"/>
    <cellStyle name="Заголовок 1 3_46EE.2011(v1.0)" xfId="922"/>
    <cellStyle name="Заголовок 1 4" xfId="923"/>
    <cellStyle name="Заголовок 1 4 2" xfId="924"/>
    <cellStyle name="Заголовок 1 4_46EE.2011(v1.0)" xfId="925"/>
    <cellStyle name="Заголовок 1 5" xfId="926"/>
    <cellStyle name="Заголовок 1 5 2" xfId="927"/>
    <cellStyle name="Заголовок 1 5_46EE.2011(v1.0)" xfId="928"/>
    <cellStyle name="Заголовок 1 6" xfId="929"/>
    <cellStyle name="Заголовок 1 6 2" xfId="930"/>
    <cellStyle name="Заголовок 1 6_46EE.2011(v1.0)" xfId="931"/>
    <cellStyle name="Заголовок 1 7" xfId="932"/>
    <cellStyle name="Заголовок 1 7 2" xfId="933"/>
    <cellStyle name="Заголовок 1 7_46EE.2011(v1.0)" xfId="934"/>
    <cellStyle name="Заголовок 1 8" xfId="935"/>
    <cellStyle name="Заголовок 1 8 2" xfId="936"/>
    <cellStyle name="Заголовок 1 8_46EE.2011(v1.0)" xfId="937"/>
    <cellStyle name="Заголовок 1 9" xfId="938"/>
    <cellStyle name="Заголовок 1 9 2" xfId="939"/>
    <cellStyle name="Заголовок 1 9_46EE.2011(v1.0)" xfId="940"/>
    <cellStyle name="Заголовок 2" xfId="941"/>
    <cellStyle name="Заголовок 2 10" xfId="942"/>
    <cellStyle name="Заголовок 2 2" xfId="943"/>
    <cellStyle name="Заголовок 2 2 2" xfId="944"/>
    <cellStyle name="Заголовок 2 2_46EE.2011(v1.0)" xfId="945"/>
    <cellStyle name="Заголовок 2 3" xfId="946"/>
    <cellStyle name="Заголовок 2 3 2" xfId="947"/>
    <cellStyle name="Заголовок 2 3_46EE.2011(v1.0)" xfId="948"/>
    <cellStyle name="Заголовок 2 4" xfId="949"/>
    <cellStyle name="Заголовок 2 4 2" xfId="950"/>
    <cellStyle name="Заголовок 2 4_46EE.2011(v1.0)" xfId="951"/>
    <cellStyle name="Заголовок 2 5" xfId="952"/>
    <cellStyle name="Заголовок 2 5 2" xfId="953"/>
    <cellStyle name="Заголовок 2 5_46EE.2011(v1.0)" xfId="954"/>
    <cellStyle name="Заголовок 2 6" xfId="955"/>
    <cellStyle name="Заголовок 2 6 2" xfId="956"/>
    <cellStyle name="Заголовок 2 6_46EE.2011(v1.0)" xfId="957"/>
    <cellStyle name="Заголовок 2 7" xfId="958"/>
    <cellStyle name="Заголовок 2 7 2" xfId="959"/>
    <cellStyle name="Заголовок 2 7_46EE.2011(v1.0)" xfId="960"/>
    <cellStyle name="Заголовок 2 8" xfId="961"/>
    <cellStyle name="Заголовок 2 8 2" xfId="962"/>
    <cellStyle name="Заголовок 2 8_46EE.2011(v1.0)" xfId="963"/>
    <cellStyle name="Заголовок 2 9" xfId="964"/>
    <cellStyle name="Заголовок 2 9 2" xfId="965"/>
    <cellStyle name="Заголовок 2 9_46EE.2011(v1.0)" xfId="966"/>
    <cellStyle name="Заголовок 3" xfId="967"/>
    <cellStyle name="Заголовок 3 10" xfId="968"/>
    <cellStyle name="Заголовок 3 2" xfId="969"/>
    <cellStyle name="Заголовок 3 2 2" xfId="970"/>
    <cellStyle name="Заголовок 3 2_46EE.2011(v1.0)" xfId="971"/>
    <cellStyle name="Заголовок 3 3" xfId="972"/>
    <cellStyle name="Заголовок 3 3 2" xfId="973"/>
    <cellStyle name="Заголовок 3 3_46EE.2011(v1.0)" xfId="974"/>
    <cellStyle name="Заголовок 3 4" xfId="975"/>
    <cellStyle name="Заголовок 3 4 2" xfId="976"/>
    <cellStyle name="Заголовок 3 4_46EE.2011(v1.0)" xfId="977"/>
    <cellStyle name="Заголовок 3 5" xfId="978"/>
    <cellStyle name="Заголовок 3 5 2" xfId="979"/>
    <cellStyle name="Заголовок 3 5_46EE.2011(v1.0)" xfId="980"/>
    <cellStyle name="Заголовок 3 6" xfId="981"/>
    <cellStyle name="Заголовок 3 6 2" xfId="982"/>
    <cellStyle name="Заголовок 3 6_46EE.2011(v1.0)" xfId="983"/>
    <cellStyle name="Заголовок 3 7" xfId="984"/>
    <cellStyle name="Заголовок 3 7 2" xfId="985"/>
    <cellStyle name="Заголовок 3 7_46EE.2011(v1.0)" xfId="986"/>
    <cellStyle name="Заголовок 3 8" xfId="987"/>
    <cellStyle name="Заголовок 3 8 2" xfId="988"/>
    <cellStyle name="Заголовок 3 8_46EE.2011(v1.0)" xfId="989"/>
    <cellStyle name="Заголовок 3 9" xfId="990"/>
    <cellStyle name="Заголовок 3 9 2" xfId="991"/>
    <cellStyle name="Заголовок 3 9_46EE.2011(v1.0)" xfId="992"/>
    <cellStyle name="Заголовок 4" xfId="993"/>
    <cellStyle name="Заголовок 4 10" xfId="994"/>
    <cellStyle name="Заголовок 4 2" xfId="995"/>
    <cellStyle name="Заголовок 4 2 2" xfId="996"/>
    <cellStyle name="Заголовок 4 3" xfId="997"/>
    <cellStyle name="Заголовок 4 3 2" xfId="998"/>
    <cellStyle name="Заголовок 4 4" xfId="999"/>
    <cellStyle name="Заголовок 4 4 2" xfId="1000"/>
    <cellStyle name="Заголовок 4 5" xfId="1001"/>
    <cellStyle name="Заголовок 4 5 2" xfId="1002"/>
    <cellStyle name="Заголовок 4 6" xfId="1003"/>
    <cellStyle name="Заголовок 4 6 2" xfId="1004"/>
    <cellStyle name="Заголовок 4 7" xfId="1005"/>
    <cellStyle name="Заголовок 4 7 2" xfId="1006"/>
    <cellStyle name="Заголовок 4 8" xfId="1007"/>
    <cellStyle name="Заголовок 4 8 2" xfId="1008"/>
    <cellStyle name="Заголовок 4 9" xfId="1009"/>
    <cellStyle name="Заголовок 4 9 2" xfId="1010"/>
    <cellStyle name="ЗАГОЛОВОК1" xfId="1011"/>
    <cellStyle name="ЗАГОЛОВОК2" xfId="1012"/>
    <cellStyle name="ЗаголовокСтолбца" xfId="1013"/>
    <cellStyle name="Защитный" xfId="1014"/>
    <cellStyle name="Значение" xfId="1015"/>
    <cellStyle name="Зоголовок" xfId="1016"/>
    <cellStyle name="Итог" xfId="1017"/>
    <cellStyle name="Итог 10" xfId="1018"/>
    <cellStyle name="Итог 2" xfId="1019"/>
    <cellStyle name="Итог 2 2" xfId="1020"/>
    <cellStyle name="Итог 2_46EE.2011(v1.0)" xfId="1021"/>
    <cellStyle name="Итог 3" xfId="1022"/>
    <cellStyle name="Итог 3 2" xfId="1023"/>
    <cellStyle name="Итог 3_46EE.2011(v1.0)" xfId="1024"/>
    <cellStyle name="Итог 4" xfId="1025"/>
    <cellStyle name="Итог 4 2" xfId="1026"/>
    <cellStyle name="Итог 4_46EE.2011(v1.0)" xfId="1027"/>
    <cellStyle name="Итог 5" xfId="1028"/>
    <cellStyle name="Итог 5 2" xfId="1029"/>
    <cellStyle name="Итог 5_46EE.2011(v1.0)" xfId="1030"/>
    <cellStyle name="Итог 6" xfId="1031"/>
    <cellStyle name="Итог 6 2" xfId="1032"/>
    <cellStyle name="Итог 6_46EE.2011(v1.0)" xfId="1033"/>
    <cellStyle name="Итог 7" xfId="1034"/>
    <cellStyle name="Итог 7 2" xfId="1035"/>
    <cellStyle name="Итог 7_46EE.2011(v1.0)" xfId="1036"/>
    <cellStyle name="Итог 8" xfId="1037"/>
    <cellStyle name="Итог 8 2" xfId="1038"/>
    <cellStyle name="Итог 8_46EE.2011(v1.0)" xfId="1039"/>
    <cellStyle name="Итог 9" xfId="1040"/>
    <cellStyle name="Итог 9 2" xfId="1041"/>
    <cellStyle name="Итог 9_46EE.2011(v1.0)" xfId="1042"/>
    <cellStyle name="Итого" xfId="1043"/>
    <cellStyle name="ИТОГОВЫЙ" xfId="1044"/>
    <cellStyle name="ИТОГОВЫЙ 2" xfId="1045"/>
    <cellStyle name="ИТОГОВЫЙ 3" xfId="1046"/>
    <cellStyle name="ИТОГОВЫЙ 4" xfId="1047"/>
    <cellStyle name="ИТОГОВЫЙ 5" xfId="1048"/>
    <cellStyle name="ИТОГОВЫЙ 6" xfId="1049"/>
    <cellStyle name="ИТОГОВЫЙ 7" xfId="1050"/>
    <cellStyle name="ИТОГОВЫЙ 8" xfId="1051"/>
    <cellStyle name="ИТОГОВЫЙ_1" xfId="1052"/>
    <cellStyle name="Контрольная ячейка" xfId="1053"/>
    <cellStyle name="Контрольная ячейка 10" xfId="1054"/>
    <cellStyle name="Контрольная ячейка 2" xfId="1055"/>
    <cellStyle name="Контрольная ячейка 2 2" xfId="1056"/>
    <cellStyle name="Контрольная ячейка 2_46EE.2011(v1.0)" xfId="1057"/>
    <cellStyle name="Контрольная ячейка 3" xfId="1058"/>
    <cellStyle name="Контрольная ячейка 3 2" xfId="1059"/>
    <cellStyle name="Контрольная ячейка 3_46EE.2011(v1.0)" xfId="1060"/>
    <cellStyle name="Контрольная ячейка 4" xfId="1061"/>
    <cellStyle name="Контрольная ячейка 4 2" xfId="1062"/>
    <cellStyle name="Контрольная ячейка 4_46EE.2011(v1.0)" xfId="1063"/>
    <cellStyle name="Контрольная ячейка 5" xfId="1064"/>
    <cellStyle name="Контрольная ячейка 5 2" xfId="1065"/>
    <cellStyle name="Контрольная ячейка 5_46EE.2011(v1.0)" xfId="1066"/>
    <cellStyle name="Контрольная ячейка 6" xfId="1067"/>
    <cellStyle name="Контрольная ячейка 6 2" xfId="1068"/>
    <cellStyle name="Контрольная ячейка 6_46EE.2011(v1.0)" xfId="1069"/>
    <cellStyle name="Контрольная ячейка 7" xfId="1070"/>
    <cellStyle name="Контрольная ячейка 7 2" xfId="1071"/>
    <cellStyle name="Контрольная ячейка 7_46EE.2011(v1.0)" xfId="1072"/>
    <cellStyle name="Контрольная ячейка 8" xfId="1073"/>
    <cellStyle name="Контрольная ячейка 8 2" xfId="1074"/>
    <cellStyle name="Контрольная ячейка 8_46EE.2011(v1.0)" xfId="1075"/>
    <cellStyle name="Контрольная ячейка 9" xfId="1076"/>
    <cellStyle name="Контрольная ячейка 9 2" xfId="1077"/>
    <cellStyle name="Контрольная ячейка 9_46EE.2011(v1.0)" xfId="1078"/>
    <cellStyle name="Мои наименования показателей" xfId="1079"/>
    <cellStyle name="Мои наименования показателей 2" xfId="1080"/>
    <cellStyle name="Мои наименования показателей 2 2" xfId="1081"/>
    <cellStyle name="Мои наименования показателей 2 3" xfId="1082"/>
    <cellStyle name="Мои наименования показателей 2 4" xfId="1083"/>
    <cellStyle name="Мои наименования показателей 2 5" xfId="1084"/>
    <cellStyle name="Мои наименования показателей 2 6" xfId="1085"/>
    <cellStyle name="Мои наименования показателей 2 7" xfId="1086"/>
    <cellStyle name="Мои наименования показателей 2 8" xfId="1087"/>
    <cellStyle name="Мои наименования показателей 2_1" xfId="1088"/>
    <cellStyle name="Мои наименования показателей 3" xfId="1089"/>
    <cellStyle name="Мои наименования показателей 3 2" xfId="1090"/>
    <cellStyle name="Мои наименования показателей 3 3" xfId="1091"/>
    <cellStyle name="Мои наименования показателей 3 4" xfId="1092"/>
    <cellStyle name="Мои наименования показателей 3 5" xfId="1093"/>
    <cellStyle name="Мои наименования показателей 3 6" xfId="1094"/>
    <cellStyle name="Мои наименования показателей 3 7" xfId="1095"/>
    <cellStyle name="Мои наименования показателей 3 8" xfId="1096"/>
    <cellStyle name="Мои наименования показателей 3_1" xfId="1097"/>
    <cellStyle name="Мои наименования показателей 4" xfId="1098"/>
    <cellStyle name="Мои наименования показателей 4 2" xfId="1099"/>
    <cellStyle name="Мои наименования показателей 4 3" xfId="1100"/>
    <cellStyle name="Мои наименования показателей 4 4" xfId="1101"/>
    <cellStyle name="Мои наименования показателей 4 5" xfId="1102"/>
    <cellStyle name="Мои наименования показателей 4 6" xfId="1103"/>
    <cellStyle name="Мои наименования показателей 4 7" xfId="1104"/>
    <cellStyle name="Мои наименования показателей 4 8" xfId="1105"/>
    <cellStyle name="Мои наименования показателей 4_1" xfId="1106"/>
    <cellStyle name="Мои наименования показателей 5" xfId="1107"/>
    <cellStyle name="Мои наименования показателей 5 2" xfId="1108"/>
    <cellStyle name="Мои наименования показателей 5 3" xfId="1109"/>
    <cellStyle name="Мои наименования показателей 5 4" xfId="1110"/>
    <cellStyle name="Мои наименования показателей 5 5" xfId="1111"/>
    <cellStyle name="Мои наименования показателей 5 6" xfId="1112"/>
    <cellStyle name="Мои наименования показателей 5 7" xfId="1113"/>
    <cellStyle name="Мои наименования показателей 5 8" xfId="1114"/>
    <cellStyle name="Мои наименования показателей 5_1" xfId="1115"/>
    <cellStyle name="Мои наименования показателей 6" xfId="1116"/>
    <cellStyle name="Мои наименования показателей 6 2" xfId="1117"/>
    <cellStyle name="Мои наименования показателей 6_46EE.2011(v1.0)" xfId="1118"/>
    <cellStyle name="Мои наименования показателей 7" xfId="1119"/>
    <cellStyle name="Мои наименования показателей 7 2" xfId="1120"/>
    <cellStyle name="Мои наименования показателей 7_46EE.2011(v1.0)" xfId="1121"/>
    <cellStyle name="Мои наименования показателей 8" xfId="1122"/>
    <cellStyle name="Мои наименования показателей 8 2" xfId="1123"/>
    <cellStyle name="Мои наименования показателей 8_46EE.2011(v1.0)" xfId="1124"/>
    <cellStyle name="Мои наименования показателей_46TE.RT(v1.0)" xfId="1125"/>
    <cellStyle name="Мой заголовок" xfId="1126"/>
    <cellStyle name="Мой заголовок листа" xfId="1127"/>
    <cellStyle name="назв фил" xfId="1128"/>
    <cellStyle name="Название" xfId="1129"/>
    <cellStyle name="Название 10" xfId="1130"/>
    <cellStyle name="Название 2" xfId="1131"/>
    <cellStyle name="Название 2 2" xfId="1132"/>
    <cellStyle name="Название 3" xfId="1133"/>
    <cellStyle name="Название 3 2" xfId="1134"/>
    <cellStyle name="Название 4" xfId="1135"/>
    <cellStyle name="Название 4 2" xfId="1136"/>
    <cellStyle name="Название 5" xfId="1137"/>
    <cellStyle name="Название 5 2" xfId="1138"/>
    <cellStyle name="Название 6" xfId="1139"/>
    <cellStyle name="Название 6 2" xfId="1140"/>
    <cellStyle name="Название 7" xfId="1141"/>
    <cellStyle name="Название 7 2" xfId="1142"/>
    <cellStyle name="Название 8" xfId="1143"/>
    <cellStyle name="Название 8 2" xfId="1144"/>
    <cellStyle name="Название 9" xfId="1145"/>
    <cellStyle name="Название 9 2" xfId="1146"/>
    <cellStyle name="Нейтральный" xfId="1147"/>
    <cellStyle name="Нейтральный 10" xfId="1148"/>
    <cellStyle name="Нейтральный 2" xfId="1149"/>
    <cellStyle name="Нейтральный 2 2" xfId="1150"/>
    <cellStyle name="Нейтральный 3" xfId="1151"/>
    <cellStyle name="Нейтральный 3 2" xfId="1152"/>
    <cellStyle name="Нейтральный 4" xfId="1153"/>
    <cellStyle name="Нейтральный 4 2" xfId="1154"/>
    <cellStyle name="Нейтральный 5" xfId="1155"/>
    <cellStyle name="Нейтральный 5 2" xfId="1156"/>
    <cellStyle name="Нейтральный 6" xfId="1157"/>
    <cellStyle name="Нейтральный 6 2" xfId="1158"/>
    <cellStyle name="Нейтральный 7" xfId="1159"/>
    <cellStyle name="Нейтральный 7 2" xfId="1160"/>
    <cellStyle name="Нейтральный 8" xfId="1161"/>
    <cellStyle name="Нейтральный 8 2" xfId="1162"/>
    <cellStyle name="Нейтральный 9" xfId="1163"/>
    <cellStyle name="Нейтральный 9 2" xfId="1164"/>
    <cellStyle name="Обычный 10" xfId="1165"/>
    <cellStyle name="Обычный 11" xfId="1166"/>
    <cellStyle name="Обычный 12" xfId="1167"/>
    <cellStyle name="Обычный 2" xfId="1168"/>
    <cellStyle name="Обычный 2 2" xfId="1169"/>
    <cellStyle name="Обычный 2 2 2" xfId="1170"/>
    <cellStyle name="Обычный 2 2_46EE.2011(v1.0)" xfId="1171"/>
    <cellStyle name="Обычный 2 3" xfId="1172"/>
    <cellStyle name="Обычный 2 3 2" xfId="1173"/>
    <cellStyle name="Обычный 2 3_46EE.2011(v1.0)" xfId="1174"/>
    <cellStyle name="Обычный 2 4" xfId="1175"/>
    <cellStyle name="Обычный 2 4 2" xfId="1176"/>
    <cellStyle name="Обычный 2 4_46EE.2011(v1.0)" xfId="1177"/>
    <cellStyle name="Обычный 2 5" xfId="1178"/>
    <cellStyle name="Обычный 2 5 2" xfId="1179"/>
    <cellStyle name="Обычный 2 5_46EE.2011(v1.0)" xfId="1180"/>
    <cellStyle name="Обычный 2 6" xfId="1181"/>
    <cellStyle name="Обычный 2 6 2" xfId="1182"/>
    <cellStyle name="Обычный 2 6_46EE.2011(v1.0)" xfId="1183"/>
    <cellStyle name="Обычный 2_1" xfId="1184"/>
    <cellStyle name="Обычный 3" xfId="1185"/>
    <cellStyle name="Обычный 4" xfId="1186"/>
    <cellStyle name="Обычный 4 2" xfId="1187"/>
    <cellStyle name="Обычный 4_EE.20.MET.SVOD.2.73_v0.1" xfId="1188"/>
    <cellStyle name="Обычный 5" xfId="1189"/>
    <cellStyle name="Обычный 6" xfId="1190"/>
    <cellStyle name="Обычный 7" xfId="1191"/>
    <cellStyle name="Обычный 8" xfId="1192"/>
    <cellStyle name="Обычный 9" xfId="1193"/>
    <cellStyle name="Обычный_Полезный отпуск электроэнергии и мощности, реализуемой по нерегулируемым ценам" xfId="1194"/>
    <cellStyle name="Обычный_Полезный отпуск электроэнергии и мощности, реализуемой по регулируемым ценам" xfId="1195"/>
    <cellStyle name="Обычный_Продажа" xfId="1196"/>
    <cellStyle name="Обычный_Сведения об отпуске (передаче) электроэнергии потребителям распределительными сетевыми организациями" xfId="1197"/>
    <cellStyle name="Плохой" xfId="1198"/>
    <cellStyle name="Плохой 10" xfId="1199"/>
    <cellStyle name="Плохой 2" xfId="1200"/>
    <cellStyle name="Плохой 2 2" xfId="1201"/>
    <cellStyle name="Плохой 3" xfId="1202"/>
    <cellStyle name="Плохой 3 2" xfId="1203"/>
    <cellStyle name="Плохой 4" xfId="1204"/>
    <cellStyle name="Плохой 4 2" xfId="1205"/>
    <cellStyle name="Плохой 5" xfId="1206"/>
    <cellStyle name="Плохой 5 2" xfId="1207"/>
    <cellStyle name="Плохой 6" xfId="1208"/>
    <cellStyle name="Плохой 6 2" xfId="1209"/>
    <cellStyle name="Плохой 7" xfId="1210"/>
    <cellStyle name="Плохой 7 2" xfId="1211"/>
    <cellStyle name="Плохой 8" xfId="1212"/>
    <cellStyle name="Плохой 8 2" xfId="1213"/>
    <cellStyle name="Плохой 9" xfId="1214"/>
    <cellStyle name="Плохой 9 2" xfId="1215"/>
    <cellStyle name="По центру с переносом" xfId="1216"/>
    <cellStyle name="По ширине с переносом" xfId="1217"/>
    <cellStyle name="Поле ввода" xfId="1218"/>
    <cellStyle name="Пояснение" xfId="1219"/>
    <cellStyle name="Пояснение 10" xfId="1220"/>
    <cellStyle name="Пояснение 2" xfId="1221"/>
    <cellStyle name="Пояснение 2 2" xfId="1222"/>
    <cellStyle name="Пояснение 3" xfId="1223"/>
    <cellStyle name="Пояснение 3 2" xfId="1224"/>
    <cellStyle name="Пояснение 4" xfId="1225"/>
    <cellStyle name="Пояснение 4 2" xfId="1226"/>
    <cellStyle name="Пояснение 5" xfId="1227"/>
    <cellStyle name="Пояснение 5 2" xfId="1228"/>
    <cellStyle name="Пояснение 6" xfId="1229"/>
    <cellStyle name="Пояснение 6 2" xfId="1230"/>
    <cellStyle name="Пояснение 7" xfId="1231"/>
    <cellStyle name="Пояснение 7 2" xfId="1232"/>
    <cellStyle name="Пояснение 8" xfId="1233"/>
    <cellStyle name="Пояснение 8 2" xfId="1234"/>
    <cellStyle name="Пояснение 9" xfId="1235"/>
    <cellStyle name="Пояснение 9 2" xfId="1236"/>
    <cellStyle name="Примечание" xfId="1237"/>
    <cellStyle name="Примечание 10" xfId="1238"/>
    <cellStyle name="Примечание 10 2" xfId="1239"/>
    <cellStyle name="Примечание 10_46EE.2011(v1.0)" xfId="1240"/>
    <cellStyle name="Примечание 11" xfId="1241"/>
    <cellStyle name="Примечание 11 2" xfId="1242"/>
    <cellStyle name="Примечание 11_46EE.2011(v1.0)" xfId="1243"/>
    <cellStyle name="Примечание 12" xfId="1244"/>
    <cellStyle name="Примечание 12 2" xfId="1245"/>
    <cellStyle name="Примечание 12_46EE.2011(v1.0)" xfId="1246"/>
    <cellStyle name="Примечание 13" xfId="1247"/>
    <cellStyle name="Примечание 14" xfId="1248"/>
    <cellStyle name="Примечание 15" xfId="1249"/>
    <cellStyle name="Примечание 16" xfId="1250"/>
    <cellStyle name="Примечание 2" xfId="1251"/>
    <cellStyle name="Примечание 2 2" xfId="1252"/>
    <cellStyle name="Примечание 2 3" xfId="1253"/>
    <cellStyle name="Примечание 2 4" xfId="1254"/>
    <cellStyle name="Примечание 2 5" xfId="1255"/>
    <cellStyle name="Примечание 2 6" xfId="1256"/>
    <cellStyle name="Примечание 2 7" xfId="1257"/>
    <cellStyle name="Примечание 2 8" xfId="1258"/>
    <cellStyle name="Примечание 2_46EE.2011(v1.0)" xfId="1259"/>
    <cellStyle name="Примечание 3" xfId="1260"/>
    <cellStyle name="Примечание 3 2" xfId="1261"/>
    <cellStyle name="Примечание 3 3" xfId="1262"/>
    <cellStyle name="Примечание 3 4" xfId="1263"/>
    <cellStyle name="Примечание 3 5" xfId="1264"/>
    <cellStyle name="Примечание 3 6" xfId="1265"/>
    <cellStyle name="Примечание 3 7" xfId="1266"/>
    <cellStyle name="Примечание 3 8" xfId="1267"/>
    <cellStyle name="Примечание 3_46EE.2011(v1.0)" xfId="1268"/>
    <cellStyle name="Примечание 4" xfId="1269"/>
    <cellStyle name="Примечание 4 2" xfId="1270"/>
    <cellStyle name="Примечание 4 3" xfId="1271"/>
    <cellStyle name="Примечание 4 4" xfId="1272"/>
    <cellStyle name="Примечание 4 5" xfId="1273"/>
    <cellStyle name="Примечание 4 6" xfId="1274"/>
    <cellStyle name="Примечание 4 7" xfId="1275"/>
    <cellStyle name="Примечание 4 8" xfId="1276"/>
    <cellStyle name="Примечание 4_46EE.2011(v1.0)" xfId="1277"/>
    <cellStyle name="Примечание 5" xfId="1278"/>
    <cellStyle name="Примечание 5 2" xfId="1279"/>
    <cellStyle name="Примечание 5 3" xfId="1280"/>
    <cellStyle name="Примечание 5 4" xfId="1281"/>
    <cellStyle name="Примечание 5 5" xfId="1282"/>
    <cellStyle name="Примечание 5 6" xfId="1283"/>
    <cellStyle name="Примечание 5 7" xfId="1284"/>
    <cellStyle name="Примечание 5 8" xfId="1285"/>
    <cellStyle name="Примечание 5_46EE.2011(v1.0)" xfId="1286"/>
    <cellStyle name="Примечание 6" xfId="1287"/>
    <cellStyle name="Примечание 6 2" xfId="1288"/>
    <cellStyle name="Примечание 6_46EE.2011(v1.0)" xfId="1289"/>
    <cellStyle name="Примечание 7" xfId="1290"/>
    <cellStyle name="Примечание 7 2" xfId="1291"/>
    <cellStyle name="Примечание 7_46EE.2011(v1.0)" xfId="1292"/>
    <cellStyle name="Примечание 8" xfId="1293"/>
    <cellStyle name="Примечание 8 2" xfId="1294"/>
    <cellStyle name="Примечание 8_46EE.2011(v1.0)" xfId="1295"/>
    <cellStyle name="Примечание 9" xfId="1296"/>
    <cellStyle name="Примечание 9 2" xfId="1297"/>
    <cellStyle name="Примечание 9_46EE.2011(v1.0)" xfId="1298"/>
    <cellStyle name="Percent" xfId="1299"/>
    <cellStyle name="Процентный 2" xfId="1300"/>
    <cellStyle name="Процентный 2 2" xfId="1301"/>
    <cellStyle name="Процентный 2 3" xfId="1302"/>
    <cellStyle name="Процентный 3" xfId="1303"/>
    <cellStyle name="Процентный 4" xfId="1304"/>
    <cellStyle name="Связанная ячейка" xfId="1305"/>
    <cellStyle name="Связанная ячейка 10" xfId="1306"/>
    <cellStyle name="Связанная ячейка 2" xfId="1307"/>
    <cellStyle name="Связанная ячейка 2 2" xfId="1308"/>
    <cellStyle name="Связанная ячейка 2_46EE.2011(v1.0)" xfId="1309"/>
    <cellStyle name="Связанная ячейка 3" xfId="1310"/>
    <cellStyle name="Связанная ячейка 3 2" xfId="1311"/>
    <cellStyle name="Связанная ячейка 3_46EE.2011(v1.0)" xfId="1312"/>
    <cellStyle name="Связанная ячейка 4" xfId="1313"/>
    <cellStyle name="Связанная ячейка 4 2" xfId="1314"/>
    <cellStyle name="Связанная ячейка 4_46EE.2011(v1.0)" xfId="1315"/>
    <cellStyle name="Связанная ячейка 5" xfId="1316"/>
    <cellStyle name="Связанная ячейка 5 2" xfId="1317"/>
    <cellStyle name="Связанная ячейка 5_46EE.2011(v1.0)" xfId="1318"/>
    <cellStyle name="Связанная ячейка 6" xfId="1319"/>
    <cellStyle name="Связанная ячейка 6 2" xfId="1320"/>
    <cellStyle name="Связанная ячейка 6_46EE.2011(v1.0)" xfId="1321"/>
    <cellStyle name="Связанная ячейка 7" xfId="1322"/>
    <cellStyle name="Связанная ячейка 7 2" xfId="1323"/>
    <cellStyle name="Связанная ячейка 7_46EE.2011(v1.0)" xfId="1324"/>
    <cellStyle name="Связанная ячейка 8" xfId="1325"/>
    <cellStyle name="Связанная ячейка 8 2" xfId="1326"/>
    <cellStyle name="Связанная ячейка 8_46EE.2011(v1.0)" xfId="1327"/>
    <cellStyle name="Связанная ячейка 9" xfId="1328"/>
    <cellStyle name="Связанная ячейка 9 2" xfId="1329"/>
    <cellStyle name="Связанная ячейка 9_46EE.2011(v1.0)" xfId="1330"/>
    <cellStyle name="Стиль 1" xfId="1331"/>
    <cellStyle name="Стиль 1 2" xfId="1332"/>
    <cellStyle name="ТЕКСТ" xfId="1333"/>
    <cellStyle name="ТЕКСТ 2" xfId="1334"/>
    <cellStyle name="ТЕКСТ 3" xfId="1335"/>
    <cellStyle name="ТЕКСТ 4" xfId="1336"/>
    <cellStyle name="ТЕКСТ 5" xfId="1337"/>
    <cellStyle name="ТЕКСТ 6" xfId="1338"/>
    <cellStyle name="ТЕКСТ 7" xfId="1339"/>
    <cellStyle name="ТЕКСТ 8" xfId="1340"/>
    <cellStyle name="Текст предупреждения" xfId="1341"/>
    <cellStyle name="Текст предупреждения 10" xfId="1342"/>
    <cellStyle name="Текст предупреждения 2" xfId="1343"/>
    <cellStyle name="Текст предупреждения 2 2" xfId="1344"/>
    <cellStyle name="Текст предупреждения 3" xfId="1345"/>
    <cellStyle name="Текст предупреждения 3 2" xfId="1346"/>
    <cellStyle name="Текст предупреждения 4" xfId="1347"/>
    <cellStyle name="Текст предупреждения 4 2" xfId="1348"/>
    <cellStyle name="Текст предупреждения 5" xfId="1349"/>
    <cellStyle name="Текст предупреждения 5 2" xfId="1350"/>
    <cellStyle name="Текст предупреждения 6" xfId="1351"/>
    <cellStyle name="Текст предупреждения 6 2" xfId="1352"/>
    <cellStyle name="Текст предупреждения 7" xfId="1353"/>
    <cellStyle name="Текст предупреждения 7 2" xfId="1354"/>
    <cellStyle name="Текст предупреждения 8" xfId="1355"/>
    <cellStyle name="Текст предупреждения 8 2" xfId="1356"/>
    <cellStyle name="Текст предупреждения 9" xfId="1357"/>
    <cellStyle name="Текст предупреждения 9 2" xfId="1358"/>
    <cellStyle name="Текстовый" xfId="1359"/>
    <cellStyle name="Текстовый 2" xfId="1360"/>
    <cellStyle name="Текстовый 3" xfId="1361"/>
    <cellStyle name="Текстовый 4" xfId="1362"/>
    <cellStyle name="Текстовый 5" xfId="1363"/>
    <cellStyle name="Текстовый 6" xfId="1364"/>
    <cellStyle name="Текстовый 7" xfId="1365"/>
    <cellStyle name="Текстовый 8" xfId="1366"/>
    <cellStyle name="Текстовый_1" xfId="1367"/>
    <cellStyle name="Тысячи [0]_22гк" xfId="1368"/>
    <cellStyle name="Тысячи_22гк" xfId="1369"/>
    <cellStyle name="ФИКСИРОВАННЫЙ" xfId="1370"/>
    <cellStyle name="ФИКСИРОВАННЫЙ 2" xfId="1371"/>
    <cellStyle name="ФИКСИРОВАННЫЙ 3" xfId="1372"/>
    <cellStyle name="ФИКСИРОВАННЫЙ 4" xfId="1373"/>
    <cellStyle name="ФИКСИРОВАННЫЙ 5" xfId="1374"/>
    <cellStyle name="ФИКСИРОВАННЫЙ 6" xfId="1375"/>
    <cellStyle name="ФИКСИРОВАННЫЙ 7" xfId="1376"/>
    <cellStyle name="ФИКСИРОВАННЫЙ 8" xfId="1377"/>
    <cellStyle name="ФИКСИРОВАННЫЙ_1" xfId="1378"/>
    <cellStyle name="Comma" xfId="1379"/>
    <cellStyle name="Comma [0]" xfId="1380"/>
    <cellStyle name="Финансовый 2" xfId="1381"/>
    <cellStyle name="Финансовый 2 2" xfId="1382"/>
    <cellStyle name="Финансовый 2_46EE.2011(v1.0)" xfId="1383"/>
    <cellStyle name="Финансовый 3" xfId="1384"/>
    <cellStyle name="Формула" xfId="1385"/>
    <cellStyle name="Формула 2" xfId="1386"/>
    <cellStyle name="Формула_A РТ 2009 Рязаньэнерго" xfId="1387"/>
    <cellStyle name="ФормулаВБ" xfId="1388"/>
    <cellStyle name="ФормулаНаКонтроль" xfId="1389"/>
    <cellStyle name="Хороший" xfId="1390"/>
    <cellStyle name="Хороший 10" xfId="1391"/>
    <cellStyle name="Хороший 2" xfId="1392"/>
    <cellStyle name="Хороший 2 2" xfId="1393"/>
    <cellStyle name="Хороший 3" xfId="1394"/>
    <cellStyle name="Хороший 3 2" xfId="1395"/>
    <cellStyle name="Хороший 4" xfId="1396"/>
    <cellStyle name="Хороший 4 2" xfId="1397"/>
    <cellStyle name="Хороший 5" xfId="1398"/>
    <cellStyle name="Хороший 5 2" xfId="1399"/>
    <cellStyle name="Хороший 6" xfId="1400"/>
    <cellStyle name="Хороший 6 2" xfId="1401"/>
    <cellStyle name="Хороший 7" xfId="1402"/>
    <cellStyle name="Хороший 7 2" xfId="1403"/>
    <cellStyle name="Хороший 8" xfId="1404"/>
    <cellStyle name="Хороший 8 2" xfId="1405"/>
    <cellStyle name="Хороший 9" xfId="1406"/>
    <cellStyle name="Хороший 9 2" xfId="1407"/>
    <cellStyle name="Цифры по центру с десятыми" xfId="1408"/>
    <cellStyle name="Џђћ–…ќ’ќ›‰" xfId="1409"/>
    <cellStyle name="Шапка таблицы" xfId="1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&#1050;&#1072;&#1089;&#1082;&#1072;&#1076;-&#1069;&#1085;&#1077;&#1088;&#1075;&#1086;&#1089;&#1077;&#1090;&#1100;\&#1041;&#1072;&#1083;&#1072;&#1085;&#1089;&#1099;\FORM3.1.2012&#1041;&#1077;&#1083;&#1075;&#1086;&#1088;&#1086;&#1076;&#1089;&#1082;&#1072;&#1103;%20&#1086;&#1073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2">
        <row r="8">
          <cell r="F8" t="str">
            <v>Белгородская область</v>
          </cell>
        </row>
        <row r="10">
          <cell r="F10">
            <v>2012</v>
          </cell>
        </row>
        <row r="13">
          <cell r="F13" t="str">
            <v>ООО"Каскад-Энергосеть"</v>
          </cell>
        </row>
        <row r="15">
          <cell r="F15" t="str">
            <v>4028033476</v>
          </cell>
        </row>
        <row r="16">
          <cell r="F16" t="str">
            <v>402801000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Белгород</v>
          </cell>
        </row>
        <row r="8">
          <cell r="D8" t="str">
            <v>Город Валуйки</v>
          </cell>
        </row>
        <row r="9">
          <cell r="D9" t="str">
            <v>Город Валуйки и Валуйский муниципальный район</v>
          </cell>
        </row>
        <row r="10">
          <cell r="D10" t="str">
            <v>Город Старый Оскол и Старооскольский район</v>
          </cell>
        </row>
        <row r="11">
          <cell r="D11" t="str">
            <v>Грайворонский район</v>
          </cell>
        </row>
        <row r="12">
          <cell r="D12" t="str">
            <v>Губкинский городской округ</v>
          </cell>
        </row>
        <row r="13">
          <cell r="D13" t="str">
            <v>Ивнянский район</v>
          </cell>
        </row>
        <row r="14">
          <cell r="D14" t="str">
            <v>Корочанский район</v>
          </cell>
        </row>
        <row r="15">
          <cell r="D15" t="str">
            <v>Красненский район</v>
          </cell>
        </row>
        <row r="16">
          <cell r="D16" t="str">
            <v>Красногвардейский район</v>
          </cell>
        </row>
        <row r="17">
          <cell r="D17" t="str">
            <v>Краснояружский район</v>
          </cell>
        </row>
        <row r="18">
          <cell r="D18" t="str">
            <v>Новооскольский район</v>
          </cell>
        </row>
        <row r="19">
          <cell r="D19" t="str">
            <v>Прохоровский район</v>
          </cell>
        </row>
        <row r="20">
          <cell r="D20" t="str">
            <v>Ракитянский муниципальный район</v>
          </cell>
        </row>
        <row r="21">
          <cell r="D21" t="str">
            <v>Ровеньский район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8"/>
  <sheetViews>
    <sheetView zoomScale="80" zoomScaleNormal="80" zoomScalePageLayoutView="0" workbookViewId="0" topLeftCell="A48">
      <selection activeCell="C65" sqref="C65"/>
    </sheetView>
  </sheetViews>
  <sheetFormatPr defaultColWidth="9.140625" defaultRowHeight="15"/>
  <cols>
    <col min="1" max="1" width="60.00390625" style="1" customWidth="1"/>
    <col min="2" max="2" width="10.7109375" style="1" customWidth="1"/>
    <col min="3" max="3" width="54.57421875" style="1" customWidth="1"/>
    <col min="4" max="7" width="15.7109375" style="1" customWidth="1"/>
    <col min="8" max="8" width="20.7109375" style="1" customWidth="1"/>
    <col min="9" max="32" width="11.7109375" style="1" customWidth="1"/>
    <col min="33" max="253" width="9.140625" style="1" customWidth="1"/>
    <col min="254" max="255" width="0" style="1" hidden="1" customWidth="1"/>
    <col min="256" max="16384" width="9.140625" style="1" customWidth="1"/>
  </cols>
  <sheetData>
    <row r="1" spans="3:14" ht="12.75" hidden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 hidden="1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3:14" ht="20.25" customHeight="1">
      <c r="C3" s="3"/>
      <c r="D3" s="3"/>
      <c r="E3" s="4"/>
      <c r="F3" s="4"/>
      <c r="G3" s="4"/>
      <c r="H3" s="5"/>
      <c r="I3" s="3"/>
      <c r="J3" s="3"/>
      <c r="K3" s="3"/>
      <c r="L3" s="3"/>
      <c r="M3" s="3"/>
      <c r="N3" s="6"/>
    </row>
    <row r="4" spans="1:14" ht="35.25" customHeight="1" thickBot="1">
      <c r="A4" s="124" t="s">
        <v>49</v>
      </c>
      <c r="B4" s="125"/>
      <c r="C4" s="125"/>
      <c r="D4" s="125"/>
      <c r="E4" s="125"/>
      <c r="F4" s="125"/>
      <c r="G4" s="126"/>
      <c r="H4" s="7"/>
      <c r="I4" s="7"/>
      <c r="J4" s="7"/>
      <c r="K4" s="7"/>
      <c r="L4" s="7"/>
      <c r="M4" s="7"/>
      <c r="N4" s="7"/>
    </row>
    <row r="6" spans="1:14" ht="12.75">
      <c r="A6" s="127" t="s">
        <v>12</v>
      </c>
      <c r="B6" s="128"/>
      <c r="C6" s="128"/>
      <c r="D6" s="128"/>
      <c r="E6" s="128"/>
      <c r="F6" s="128"/>
      <c r="G6" s="8"/>
      <c r="I6" s="137"/>
      <c r="J6" s="137"/>
      <c r="K6" s="137"/>
      <c r="L6" s="137"/>
      <c r="M6" s="137"/>
      <c r="N6" s="137"/>
    </row>
    <row r="7" spans="1:7" ht="18" customHeight="1">
      <c r="A7" s="138" t="s">
        <v>13</v>
      </c>
      <c r="B7" s="138" t="s">
        <v>14</v>
      </c>
      <c r="C7" s="138" t="s">
        <v>15</v>
      </c>
      <c r="D7" s="138" t="s">
        <v>16</v>
      </c>
      <c r="E7" s="138"/>
      <c r="F7" s="138"/>
      <c r="G7" s="140"/>
    </row>
    <row r="8" spans="1:7" ht="18" customHeight="1" thickBot="1">
      <c r="A8" s="139"/>
      <c r="B8" s="139"/>
      <c r="C8" s="139"/>
      <c r="D8" s="9" t="s">
        <v>17</v>
      </c>
      <c r="E8" s="9" t="s">
        <v>18</v>
      </c>
      <c r="F8" s="9" t="s">
        <v>19</v>
      </c>
      <c r="G8" s="10" t="s">
        <v>20</v>
      </c>
    </row>
    <row r="9" spans="1:8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/>
    </row>
    <row r="10" spans="1:7" s="12" customFormat="1" ht="22.5" customHeight="1">
      <c r="A10" s="129" t="s">
        <v>21</v>
      </c>
      <c r="B10" s="130"/>
      <c r="C10" s="130"/>
      <c r="D10" s="130"/>
      <c r="E10" s="130"/>
      <c r="F10" s="130"/>
      <c r="G10" s="131"/>
    </row>
    <row r="11" spans="1:7" s="12" customFormat="1" ht="22.5" customHeight="1">
      <c r="A11" s="13" t="s">
        <v>22</v>
      </c>
      <c r="B11" s="14">
        <v>10</v>
      </c>
      <c r="C11" s="15">
        <f>SUM(D11:G11)</f>
        <v>11480.508</v>
      </c>
      <c r="D11" s="16"/>
      <c r="E11" s="16"/>
      <c r="F11" s="16">
        <v>11480.508</v>
      </c>
      <c r="G11" s="17"/>
    </row>
    <row r="12" spans="1:7" s="12" customFormat="1" ht="22.5" customHeight="1">
      <c r="A12" s="18" t="s">
        <v>23</v>
      </c>
      <c r="B12" s="14">
        <v>20</v>
      </c>
      <c r="C12" s="15">
        <f aca="true" t="shared" si="0" ref="C12:C29">SUM(D12:G12)</f>
        <v>0</v>
      </c>
      <c r="D12" s="16"/>
      <c r="E12" s="16"/>
      <c r="F12" s="16"/>
      <c r="G12" s="17"/>
    </row>
    <row r="13" spans="1:7" s="12" customFormat="1" ht="22.5" customHeight="1">
      <c r="A13" s="18" t="s">
        <v>24</v>
      </c>
      <c r="B13" s="14">
        <v>30</v>
      </c>
      <c r="C13" s="15">
        <f t="shared" si="0"/>
        <v>0</v>
      </c>
      <c r="D13" s="16"/>
      <c r="E13" s="16"/>
      <c r="F13" s="16"/>
      <c r="G13" s="17"/>
    </row>
    <row r="14" spans="1:7" s="12" customFormat="1" ht="22.5" customHeight="1">
      <c r="A14" s="13" t="s">
        <v>25</v>
      </c>
      <c r="B14" s="14">
        <v>40</v>
      </c>
      <c r="C14" s="15">
        <f t="shared" si="0"/>
        <v>0</v>
      </c>
      <c r="D14" s="19"/>
      <c r="E14" s="20">
        <f>SUM(E15:E18)</f>
        <v>0</v>
      </c>
      <c r="F14" s="20">
        <f>SUM(F15:F18)</f>
        <v>0</v>
      </c>
      <c r="G14" s="21">
        <f>SUM(G15:G18)</f>
        <v>0</v>
      </c>
    </row>
    <row r="15" spans="1:7" s="12" customFormat="1" ht="22.5" customHeight="1">
      <c r="A15" s="13" t="s">
        <v>17</v>
      </c>
      <c r="B15" s="14">
        <v>50</v>
      </c>
      <c r="C15" s="15">
        <f t="shared" si="0"/>
        <v>0</v>
      </c>
      <c r="D15" s="19"/>
      <c r="E15" s="16"/>
      <c r="F15" s="16"/>
      <c r="G15" s="17"/>
    </row>
    <row r="16" spans="1:7" s="12" customFormat="1" ht="22.5" customHeight="1">
      <c r="A16" s="13" t="s">
        <v>26</v>
      </c>
      <c r="B16" s="14">
        <v>60</v>
      </c>
      <c r="C16" s="15">
        <f t="shared" si="0"/>
        <v>0</v>
      </c>
      <c r="D16" s="19"/>
      <c r="E16" s="19"/>
      <c r="F16" s="16"/>
      <c r="G16" s="17"/>
    </row>
    <row r="17" spans="1:7" s="12" customFormat="1" ht="22.5" customHeight="1">
      <c r="A17" s="13" t="s">
        <v>27</v>
      </c>
      <c r="B17" s="14">
        <v>70</v>
      </c>
      <c r="C17" s="15">
        <f t="shared" si="0"/>
        <v>0</v>
      </c>
      <c r="D17" s="19"/>
      <c r="E17" s="19"/>
      <c r="F17" s="19"/>
      <c r="G17" s="17"/>
    </row>
    <row r="18" spans="1:7" s="12" customFormat="1" ht="22.5" customHeight="1">
      <c r="A18" s="13" t="s">
        <v>28</v>
      </c>
      <c r="B18" s="14">
        <v>80</v>
      </c>
      <c r="C18" s="15">
        <f t="shared" si="0"/>
        <v>0</v>
      </c>
      <c r="D18" s="19"/>
      <c r="E18" s="19"/>
      <c r="F18" s="19"/>
      <c r="G18" s="22"/>
    </row>
    <row r="19" spans="1:7" s="12" customFormat="1" ht="22.5" customHeight="1">
      <c r="A19" s="23" t="s">
        <v>29</v>
      </c>
      <c r="B19" s="14">
        <v>90</v>
      </c>
      <c r="C19" s="15">
        <f t="shared" si="0"/>
        <v>11453.108</v>
      </c>
      <c r="D19" s="16"/>
      <c r="E19" s="16"/>
      <c r="F19" s="16">
        <v>11453.108</v>
      </c>
      <c r="G19" s="17"/>
    </row>
    <row r="20" spans="1:7" s="12" customFormat="1" ht="22.5" customHeight="1">
      <c r="A20" s="24" t="s">
        <v>30</v>
      </c>
      <c r="B20" s="14">
        <v>100</v>
      </c>
      <c r="C20" s="15">
        <f t="shared" si="0"/>
        <v>11453.108</v>
      </c>
      <c r="D20" s="16"/>
      <c r="E20" s="16"/>
      <c r="F20" s="16">
        <v>11453.108</v>
      </c>
      <c r="G20" s="17"/>
    </row>
    <row r="21" spans="1:7" s="12" customFormat="1" ht="22.5" customHeight="1">
      <c r="A21" s="24" t="s">
        <v>31</v>
      </c>
      <c r="B21" s="14">
        <v>110</v>
      </c>
      <c r="C21" s="15">
        <f t="shared" si="0"/>
        <v>0</v>
      </c>
      <c r="D21" s="16"/>
      <c r="E21" s="16"/>
      <c r="F21" s="16"/>
      <c r="G21" s="17"/>
    </row>
    <row r="22" spans="1:7" s="12" customFormat="1" ht="22.5" customHeight="1">
      <c r="A22" s="18" t="s">
        <v>32</v>
      </c>
      <c r="B22" s="14">
        <v>120</v>
      </c>
      <c r="C22" s="15">
        <f t="shared" si="0"/>
        <v>0</v>
      </c>
      <c r="D22" s="16"/>
      <c r="E22" s="16"/>
      <c r="F22" s="16"/>
      <c r="G22" s="17"/>
    </row>
    <row r="23" spans="1:7" s="12" customFormat="1" ht="22.5" customHeight="1">
      <c r="A23" s="23" t="s">
        <v>33</v>
      </c>
      <c r="B23" s="14">
        <v>130</v>
      </c>
      <c r="C23" s="15">
        <f t="shared" si="0"/>
        <v>0</v>
      </c>
      <c r="D23" s="16"/>
      <c r="E23" s="16"/>
      <c r="F23" s="16"/>
      <c r="G23" s="17"/>
    </row>
    <row r="24" spans="1:7" s="12" customFormat="1" ht="22.5" customHeight="1">
      <c r="A24" s="23" t="s">
        <v>34</v>
      </c>
      <c r="B24" s="14">
        <v>140</v>
      </c>
      <c r="C24" s="15">
        <f t="shared" si="0"/>
        <v>0</v>
      </c>
      <c r="D24" s="16"/>
      <c r="E24" s="16"/>
      <c r="F24" s="16"/>
      <c r="G24" s="17"/>
    </row>
    <row r="25" spans="1:7" s="12" customFormat="1" ht="22.5" customHeight="1">
      <c r="A25" s="23" t="s">
        <v>35</v>
      </c>
      <c r="B25" s="14">
        <v>150</v>
      </c>
      <c r="C25" s="15">
        <f t="shared" si="0"/>
        <v>27.4</v>
      </c>
      <c r="D25" s="16"/>
      <c r="E25" s="16"/>
      <c r="F25" s="16">
        <v>27.4</v>
      </c>
      <c r="G25" s="17"/>
    </row>
    <row r="26" spans="1:7" s="12" customFormat="1" ht="22.5" customHeight="1">
      <c r="A26" s="18" t="s">
        <v>36</v>
      </c>
      <c r="B26" s="14">
        <v>160</v>
      </c>
      <c r="C26" s="15">
        <f t="shared" si="0"/>
        <v>0</v>
      </c>
      <c r="D26" s="16"/>
      <c r="E26" s="16"/>
      <c r="F26" s="16"/>
      <c r="G26" s="17"/>
    </row>
    <row r="27" spans="1:7" s="12" customFormat="1" ht="22.5" customHeight="1">
      <c r="A27" s="13" t="s">
        <v>37</v>
      </c>
      <c r="B27" s="14">
        <v>170</v>
      </c>
      <c r="C27" s="15">
        <f t="shared" si="0"/>
        <v>0</v>
      </c>
      <c r="D27" s="16"/>
      <c r="E27" s="16"/>
      <c r="F27" s="16"/>
      <c r="G27" s="17"/>
    </row>
    <row r="28" spans="1:7" s="12" customFormat="1" ht="22.5" customHeight="1">
      <c r="A28" s="23" t="s">
        <v>38</v>
      </c>
      <c r="B28" s="14">
        <v>180</v>
      </c>
      <c r="C28" s="15">
        <f t="shared" si="0"/>
        <v>0</v>
      </c>
      <c r="D28" s="16"/>
      <c r="E28" s="16"/>
      <c r="F28" s="16"/>
      <c r="G28" s="17"/>
    </row>
    <row r="29" spans="1:7" s="12" customFormat="1" ht="22.5" customHeight="1">
      <c r="A29" s="25" t="s">
        <v>39</v>
      </c>
      <c r="B29" s="14">
        <v>190</v>
      </c>
      <c r="C29" s="15">
        <f t="shared" si="0"/>
        <v>-3.623767952376511E-13</v>
      </c>
      <c r="D29" s="26">
        <f>D11+D14+D27-D19-D23-D24-D28</f>
        <v>0</v>
      </c>
      <c r="E29" s="26">
        <f>E11+E14+E27-E19-E23-E24-E28</f>
        <v>0</v>
      </c>
      <c r="F29" s="26">
        <f>F11+F14+F27-F19-F23-F24-F25-F28</f>
        <v>-3.623767952376511E-13</v>
      </c>
      <c r="G29" s="27">
        <f>G11+G14+G27-G19-G23-G24-G28</f>
        <v>0</v>
      </c>
    </row>
    <row r="30" spans="1:7" s="12" customFormat="1" ht="22.5" customHeight="1">
      <c r="A30" s="132" t="s">
        <v>40</v>
      </c>
      <c r="B30" s="133"/>
      <c r="C30" s="133"/>
      <c r="D30" s="133"/>
      <c r="E30" s="133"/>
      <c r="F30" s="133"/>
      <c r="G30" s="134"/>
    </row>
    <row r="31" spans="1:7" s="12" customFormat="1" ht="22.5" customHeight="1">
      <c r="A31" s="13" t="s">
        <v>22</v>
      </c>
      <c r="B31" s="14">
        <v>210</v>
      </c>
      <c r="C31" s="15">
        <f>SUM(D31:G31)</f>
        <v>1.8234</v>
      </c>
      <c r="D31" s="16"/>
      <c r="E31" s="16"/>
      <c r="F31" s="16">
        <v>1.8234</v>
      </c>
      <c r="G31" s="17"/>
    </row>
    <row r="32" spans="1:7" s="12" customFormat="1" ht="22.5" customHeight="1">
      <c r="A32" s="18" t="s">
        <v>23</v>
      </c>
      <c r="B32" s="14">
        <v>220</v>
      </c>
      <c r="C32" s="15">
        <f aca="true" t="shared" si="1" ref="C32:C49">SUM(D32:G32)</f>
        <v>0</v>
      </c>
      <c r="D32" s="16"/>
      <c r="E32" s="16"/>
      <c r="F32" s="16"/>
      <c r="G32" s="17"/>
    </row>
    <row r="33" spans="1:7" s="12" customFormat="1" ht="22.5" customHeight="1">
      <c r="A33" s="18" t="s">
        <v>24</v>
      </c>
      <c r="B33" s="14">
        <v>230</v>
      </c>
      <c r="C33" s="15">
        <f t="shared" si="1"/>
        <v>0</v>
      </c>
      <c r="D33" s="16"/>
      <c r="E33" s="16"/>
      <c r="F33" s="16"/>
      <c r="G33" s="17"/>
    </row>
    <row r="34" spans="1:7" s="12" customFormat="1" ht="22.5" customHeight="1">
      <c r="A34" s="13" t="s">
        <v>25</v>
      </c>
      <c r="B34" s="14">
        <v>240</v>
      </c>
      <c r="C34" s="15">
        <f t="shared" si="1"/>
        <v>0</v>
      </c>
      <c r="D34" s="19"/>
      <c r="E34" s="20">
        <f>SUM(E35:E38)</f>
        <v>0</v>
      </c>
      <c r="F34" s="20">
        <f>SUM(F35:F38)</f>
        <v>0</v>
      </c>
      <c r="G34" s="21">
        <f>SUM(G35:G38)</f>
        <v>0</v>
      </c>
    </row>
    <row r="35" spans="1:7" s="12" customFormat="1" ht="22.5" customHeight="1">
      <c r="A35" s="13" t="s">
        <v>17</v>
      </c>
      <c r="B35" s="14">
        <v>250</v>
      </c>
      <c r="C35" s="15">
        <f t="shared" si="1"/>
        <v>0</v>
      </c>
      <c r="D35" s="19"/>
      <c r="E35" s="16"/>
      <c r="F35" s="16"/>
      <c r="G35" s="17"/>
    </row>
    <row r="36" spans="1:7" s="12" customFormat="1" ht="22.5" customHeight="1">
      <c r="A36" s="13" t="s">
        <v>26</v>
      </c>
      <c r="B36" s="14">
        <v>260</v>
      </c>
      <c r="C36" s="15">
        <f t="shared" si="1"/>
        <v>0</v>
      </c>
      <c r="D36" s="19"/>
      <c r="E36" s="19"/>
      <c r="F36" s="16"/>
      <c r="G36" s="17"/>
    </row>
    <row r="37" spans="1:7" s="12" customFormat="1" ht="22.5" customHeight="1">
      <c r="A37" s="13" t="s">
        <v>27</v>
      </c>
      <c r="B37" s="14">
        <v>270</v>
      </c>
      <c r="C37" s="15">
        <f t="shared" si="1"/>
        <v>0</v>
      </c>
      <c r="D37" s="19"/>
      <c r="E37" s="19"/>
      <c r="F37" s="19"/>
      <c r="G37" s="17"/>
    </row>
    <row r="38" spans="1:7" s="12" customFormat="1" ht="22.5" customHeight="1">
      <c r="A38" s="13" t="s">
        <v>28</v>
      </c>
      <c r="B38" s="14">
        <v>280</v>
      </c>
      <c r="C38" s="15">
        <f t="shared" si="1"/>
        <v>0</v>
      </c>
      <c r="D38" s="19"/>
      <c r="E38" s="19"/>
      <c r="F38" s="19"/>
      <c r="G38" s="22"/>
    </row>
    <row r="39" spans="1:7" s="12" customFormat="1" ht="22.5" customHeight="1">
      <c r="A39" s="23" t="s">
        <v>29</v>
      </c>
      <c r="B39" s="14">
        <v>290</v>
      </c>
      <c r="C39" s="15">
        <f t="shared" si="1"/>
        <v>1.819</v>
      </c>
      <c r="D39" s="16"/>
      <c r="E39" s="16"/>
      <c r="F39" s="16">
        <v>1.819</v>
      </c>
      <c r="G39" s="17"/>
    </row>
    <row r="40" spans="1:7" s="12" customFormat="1" ht="22.5" customHeight="1">
      <c r="A40" s="24" t="s">
        <v>30</v>
      </c>
      <c r="B40" s="14">
        <v>300</v>
      </c>
      <c r="C40" s="15">
        <f t="shared" si="1"/>
        <v>1.819</v>
      </c>
      <c r="D40" s="16"/>
      <c r="E40" s="16"/>
      <c r="F40" s="16">
        <v>1.819</v>
      </c>
      <c r="G40" s="17"/>
    </row>
    <row r="41" spans="1:7" s="12" customFormat="1" ht="22.5" customHeight="1">
      <c r="A41" s="24" t="s">
        <v>31</v>
      </c>
      <c r="B41" s="14">
        <v>310</v>
      </c>
      <c r="C41" s="15">
        <f t="shared" si="1"/>
        <v>0</v>
      </c>
      <c r="D41" s="16"/>
      <c r="E41" s="16"/>
      <c r="F41" s="16"/>
      <c r="G41" s="17"/>
    </row>
    <row r="42" spans="1:7" s="12" customFormat="1" ht="22.5" customHeight="1">
      <c r="A42" s="18" t="s">
        <v>32</v>
      </c>
      <c r="B42" s="14">
        <v>320</v>
      </c>
      <c r="C42" s="15">
        <f t="shared" si="1"/>
        <v>0</v>
      </c>
      <c r="D42" s="16"/>
      <c r="E42" s="16"/>
      <c r="F42" s="16"/>
      <c r="G42" s="17"/>
    </row>
    <row r="43" spans="1:7" s="12" customFormat="1" ht="22.5" customHeight="1">
      <c r="A43" s="23" t="s">
        <v>33</v>
      </c>
      <c r="B43" s="14">
        <v>330</v>
      </c>
      <c r="C43" s="15">
        <f t="shared" si="1"/>
        <v>0</v>
      </c>
      <c r="D43" s="16"/>
      <c r="E43" s="16"/>
      <c r="F43" s="16"/>
      <c r="G43" s="17"/>
    </row>
    <row r="44" spans="1:7" s="12" customFormat="1" ht="22.5" customHeight="1">
      <c r="A44" s="23" t="s">
        <v>34</v>
      </c>
      <c r="B44" s="14">
        <v>340</v>
      </c>
      <c r="C44" s="15">
        <f t="shared" si="1"/>
        <v>0</v>
      </c>
      <c r="D44" s="16"/>
      <c r="E44" s="16"/>
      <c r="F44" s="16"/>
      <c r="G44" s="17"/>
    </row>
    <row r="45" spans="1:7" s="12" customFormat="1" ht="22.5" customHeight="1">
      <c r="A45" s="23" t="s">
        <v>35</v>
      </c>
      <c r="B45" s="14">
        <v>350</v>
      </c>
      <c r="C45" s="15">
        <f t="shared" si="1"/>
        <v>0.0044</v>
      </c>
      <c r="D45" s="16"/>
      <c r="E45" s="16"/>
      <c r="F45" s="16">
        <v>0.0044</v>
      </c>
      <c r="G45" s="17"/>
    </row>
    <row r="46" spans="1:7" s="12" customFormat="1" ht="22.5" customHeight="1">
      <c r="A46" s="18" t="s">
        <v>36</v>
      </c>
      <c r="B46" s="14">
        <v>360</v>
      </c>
      <c r="C46" s="15">
        <f t="shared" si="1"/>
        <v>0</v>
      </c>
      <c r="D46" s="16"/>
      <c r="E46" s="16"/>
      <c r="F46" s="16"/>
      <c r="G46" s="17"/>
    </row>
    <row r="47" spans="1:7" s="12" customFormat="1" ht="22.5" customHeight="1">
      <c r="A47" s="13" t="s">
        <v>37</v>
      </c>
      <c r="B47" s="14">
        <v>370</v>
      </c>
      <c r="C47" s="15">
        <f t="shared" si="1"/>
        <v>0</v>
      </c>
      <c r="D47" s="16"/>
      <c r="E47" s="16"/>
      <c r="F47" s="16"/>
      <c r="G47" s="17"/>
    </row>
    <row r="48" spans="1:7" s="12" customFormat="1" ht="22.5" customHeight="1">
      <c r="A48" s="23" t="s">
        <v>38</v>
      </c>
      <c r="B48" s="14">
        <v>380</v>
      </c>
      <c r="C48" s="15">
        <f t="shared" si="1"/>
        <v>0</v>
      </c>
      <c r="D48" s="16"/>
      <c r="E48" s="16"/>
      <c r="F48" s="16"/>
      <c r="G48" s="17"/>
    </row>
    <row r="49" spans="1:7" s="12" customFormat="1" ht="22.5" customHeight="1">
      <c r="A49" s="25" t="s">
        <v>39</v>
      </c>
      <c r="B49" s="14">
        <v>390</v>
      </c>
      <c r="C49" s="15">
        <f t="shared" si="1"/>
        <v>-4.0766001685454967E-17</v>
      </c>
      <c r="D49" s="26">
        <f>D31+D34+D47-D39-D43-D44-D48</f>
        <v>0</v>
      </c>
      <c r="E49" s="26">
        <f>E31+E34+E47-E39-E43-E44-E48</f>
        <v>0</v>
      </c>
      <c r="F49" s="26">
        <f>F31+F34+F47-F39-F43-F44-F45-F48</f>
        <v>-4.0766001685454967E-17</v>
      </c>
      <c r="G49" s="27">
        <f>G31+G34+G47-G39-G43-G44-G48</f>
        <v>0</v>
      </c>
    </row>
    <row r="50" spans="1:7" s="12" customFormat="1" ht="22.5" customHeight="1">
      <c r="A50" s="132" t="s">
        <v>41</v>
      </c>
      <c r="B50" s="133"/>
      <c r="C50" s="133"/>
      <c r="D50" s="133"/>
      <c r="E50" s="133"/>
      <c r="F50" s="133"/>
      <c r="G50" s="134"/>
    </row>
    <row r="51" spans="1:7" s="12" customFormat="1" ht="22.5" customHeight="1">
      <c r="A51" s="13" t="s">
        <v>42</v>
      </c>
      <c r="B51" s="14">
        <v>400</v>
      </c>
      <c r="C51" s="15">
        <f>SUM(D51:G51)</f>
        <v>1.819</v>
      </c>
      <c r="D51" s="16"/>
      <c r="E51" s="16"/>
      <c r="F51" s="16">
        <v>1.819</v>
      </c>
      <c r="G51" s="17"/>
    </row>
    <row r="52" spans="1:7" s="12" customFormat="1" ht="22.5" customHeight="1">
      <c r="A52" s="13" t="s">
        <v>50</v>
      </c>
      <c r="B52" s="43">
        <v>410</v>
      </c>
      <c r="C52" s="44">
        <f>SUM(D52:G52)</f>
        <v>6</v>
      </c>
      <c r="D52" s="45"/>
      <c r="E52" s="45"/>
      <c r="F52" s="45">
        <v>6</v>
      </c>
      <c r="G52" s="46"/>
    </row>
    <row r="53" spans="1:7" s="12" customFormat="1" ht="22.5" customHeight="1">
      <c r="A53" s="42" t="s">
        <v>51</v>
      </c>
      <c r="B53" s="47"/>
      <c r="C53" s="48"/>
      <c r="D53" s="49"/>
      <c r="E53" s="49"/>
      <c r="F53" s="49">
        <v>4.181</v>
      </c>
      <c r="G53" s="49"/>
    </row>
    <row r="54" spans="1:7" s="12" customFormat="1" ht="22.5" customHeight="1">
      <c r="A54" s="132" t="s">
        <v>43</v>
      </c>
      <c r="B54" s="135"/>
      <c r="C54" s="135"/>
      <c r="D54" s="135"/>
      <c r="E54" s="135"/>
      <c r="F54" s="135"/>
      <c r="G54" s="136"/>
    </row>
    <row r="55" spans="1:7" s="12" customFormat="1" ht="22.5" customHeight="1">
      <c r="A55" s="13" t="s">
        <v>55</v>
      </c>
      <c r="B55" s="14">
        <v>500</v>
      </c>
      <c r="C55" s="15">
        <f>SUM(D55:G55)</f>
        <v>7528.7068</v>
      </c>
      <c r="D55" s="16"/>
      <c r="E55" s="16"/>
      <c r="F55" s="16">
        <v>7528.7068</v>
      </c>
      <c r="G55" s="17"/>
    </row>
    <row r="56" spans="1:7" s="12" customFormat="1" ht="22.5" customHeight="1">
      <c r="A56" s="13" t="s">
        <v>45</v>
      </c>
      <c r="B56" s="14">
        <v>510</v>
      </c>
      <c r="C56" s="15">
        <f>SUM(D56:G56)</f>
        <v>0</v>
      </c>
      <c r="D56" s="16"/>
      <c r="E56" s="16"/>
      <c r="F56" s="16"/>
      <c r="G56" s="17"/>
    </row>
    <row r="57" spans="1:7" s="12" customFormat="1" ht="22.5" customHeight="1">
      <c r="A57" s="13" t="s">
        <v>46</v>
      </c>
      <c r="B57" s="14">
        <v>520</v>
      </c>
      <c r="C57" s="15">
        <f>SUM(D57:G57)</f>
        <v>0</v>
      </c>
      <c r="D57" s="16"/>
      <c r="E57" s="16"/>
      <c r="F57" s="16"/>
      <c r="G57" s="17"/>
    </row>
    <row r="58" spans="1:7" s="12" customFormat="1" ht="22.5" customHeight="1">
      <c r="A58" s="52" t="s">
        <v>52</v>
      </c>
      <c r="B58" s="43"/>
      <c r="C58" s="44"/>
      <c r="D58" s="45"/>
      <c r="E58" s="45"/>
      <c r="F58" s="45">
        <v>384.3571</v>
      </c>
      <c r="G58" s="46"/>
    </row>
    <row r="59" spans="1:7" s="12" customFormat="1" ht="38.25" customHeight="1" thickBot="1">
      <c r="A59" s="28" t="s">
        <v>47</v>
      </c>
      <c r="B59" s="29">
        <v>530</v>
      </c>
      <c r="C59" s="30">
        <f>SUM(D59:G59)</f>
        <v>0</v>
      </c>
      <c r="D59" s="31"/>
      <c r="E59" s="31"/>
      <c r="F59" s="31"/>
      <c r="G59" s="32"/>
    </row>
    <row r="60" s="12" customFormat="1" ht="15"/>
    <row r="61" spans="1:8" s="12" customFormat="1" ht="15">
      <c r="A61" s="64"/>
      <c r="B61" s="64"/>
      <c r="C61" s="64"/>
      <c r="D61" s="64"/>
      <c r="E61" s="64"/>
      <c r="F61" s="64"/>
      <c r="G61" s="64"/>
      <c r="H61" s="64"/>
    </row>
    <row r="62" spans="1:15" ht="12.75">
      <c r="A62" s="33"/>
      <c r="B62" s="33"/>
      <c r="C62" s="33"/>
      <c r="D62" s="33"/>
      <c r="E62" s="33"/>
      <c r="F62" s="33"/>
      <c r="G62" s="33"/>
      <c r="H62" s="33"/>
      <c r="O62" s="33"/>
    </row>
    <row r="63" spans="1:8" ht="12.75">
      <c r="A63" s="33"/>
      <c r="B63" s="33"/>
      <c r="C63" s="33"/>
      <c r="D63" s="33"/>
      <c r="E63" s="33"/>
      <c r="F63" s="33"/>
      <c r="G63" s="33"/>
      <c r="H63" s="33"/>
    </row>
    <row r="64" spans="1:8" ht="13.5" thickBot="1">
      <c r="A64" s="65"/>
      <c r="B64" s="66"/>
      <c r="C64" s="35"/>
      <c r="D64" s="35"/>
      <c r="E64" s="35"/>
      <c r="F64" s="73"/>
      <c r="G64" s="34"/>
      <c r="H64" s="35"/>
    </row>
    <row r="65" spans="1:8" ht="44.25" customHeight="1">
      <c r="A65" s="83" t="s">
        <v>71</v>
      </c>
      <c r="B65" s="118" t="s">
        <v>59</v>
      </c>
      <c r="C65" s="121">
        <v>53.197</v>
      </c>
      <c r="D65" s="35"/>
      <c r="E65" s="35"/>
      <c r="F65" s="73"/>
      <c r="G65" s="34"/>
      <c r="H65" s="35"/>
    </row>
    <row r="66" spans="1:10" ht="93.75" customHeight="1">
      <c r="A66" s="84" t="s">
        <v>56</v>
      </c>
      <c r="B66" s="119"/>
      <c r="C66" s="76" t="s">
        <v>65</v>
      </c>
      <c r="D66" s="86"/>
      <c r="E66" s="86"/>
      <c r="F66" s="86"/>
      <c r="G66" s="86"/>
      <c r="H66" s="86"/>
      <c r="I66" s="86"/>
      <c r="J66" s="86"/>
    </row>
    <row r="67" spans="1:8" ht="79.5" customHeight="1">
      <c r="A67" s="84" t="s">
        <v>57</v>
      </c>
      <c r="B67" s="119"/>
      <c r="C67" s="77" t="s">
        <v>64</v>
      </c>
      <c r="D67" s="73"/>
      <c r="E67" s="73"/>
      <c r="F67" s="73"/>
      <c r="G67" s="73"/>
      <c r="H67" s="73"/>
    </row>
    <row r="68" spans="1:16" ht="58.5" customHeight="1">
      <c r="A68" s="84" t="s">
        <v>58</v>
      </c>
      <c r="B68" s="119" t="s">
        <v>60</v>
      </c>
      <c r="C68" s="77">
        <v>0.24</v>
      </c>
      <c r="D68" s="35"/>
      <c r="E68" s="66"/>
      <c r="F68" s="74"/>
      <c r="G68" s="35"/>
      <c r="H68" s="35"/>
      <c r="I68" s="39"/>
      <c r="J68" s="39"/>
      <c r="K68" s="39"/>
      <c r="L68" s="39"/>
      <c r="M68" s="39"/>
      <c r="N68" s="39"/>
      <c r="O68" s="39"/>
      <c r="P68" s="39"/>
    </row>
    <row r="69" spans="1:16" ht="103.5" customHeight="1" thickBot="1">
      <c r="A69" s="85" t="s">
        <v>62</v>
      </c>
      <c r="B69" s="120"/>
      <c r="C69" s="78" t="s">
        <v>61</v>
      </c>
      <c r="D69" s="73"/>
      <c r="E69" s="35"/>
      <c r="F69" s="35"/>
      <c r="G69" s="35"/>
      <c r="H69" s="73"/>
      <c r="I69" s="41"/>
      <c r="J69" s="41"/>
      <c r="K69" s="41"/>
      <c r="L69" s="41"/>
      <c r="M69" s="41"/>
      <c r="N69" s="41"/>
      <c r="O69" s="39"/>
      <c r="P69" s="39"/>
    </row>
    <row r="70" spans="1:16" ht="12.75" customHeight="1">
      <c r="A70" s="35"/>
      <c r="B70" s="73"/>
      <c r="C70" s="73"/>
      <c r="D70" s="73"/>
      <c r="E70" s="73"/>
      <c r="F70" s="73"/>
      <c r="G70" s="73"/>
      <c r="H70" s="73"/>
      <c r="I70" s="41"/>
      <c r="J70" s="41"/>
      <c r="K70" s="41"/>
      <c r="L70" s="41"/>
      <c r="M70" s="41"/>
      <c r="N70" s="41"/>
      <c r="O70" s="39"/>
      <c r="P70" s="39"/>
    </row>
    <row r="71" spans="1:16" ht="13.5" customHeight="1">
      <c r="A71" s="73"/>
      <c r="B71" s="66"/>
      <c r="C71" s="74"/>
      <c r="D71" s="74"/>
      <c r="E71" s="73"/>
      <c r="F71" s="67"/>
      <c r="G71" s="35"/>
      <c r="H71" s="73"/>
      <c r="I71" s="41"/>
      <c r="J71" s="41"/>
      <c r="K71" s="41"/>
      <c r="L71" s="41"/>
      <c r="M71" s="41"/>
      <c r="N71" s="41"/>
      <c r="O71" s="39"/>
      <c r="P71" s="39"/>
    </row>
    <row r="72" spans="1:16" ht="12.75" customHeight="1">
      <c r="A72" s="73"/>
      <c r="B72" s="35"/>
      <c r="C72" s="35"/>
      <c r="D72" s="35"/>
      <c r="E72" s="73"/>
      <c r="F72" s="68"/>
      <c r="G72" s="68"/>
      <c r="H72" s="73"/>
      <c r="I72" s="41"/>
      <c r="J72" s="41"/>
      <c r="K72" s="41"/>
      <c r="L72" s="41"/>
      <c r="M72" s="41"/>
      <c r="N72" s="41"/>
      <c r="O72" s="39"/>
      <c r="P72" s="39"/>
    </row>
    <row r="73" spans="1:16" ht="12.75" customHeight="1">
      <c r="A73" s="73"/>
      <c r="B73" s="73"/>
      <c r="C73" s="73"/>
      <c r="D73" s="73"/>
      <c r="E73" s="73"/>
      <c r="F73" s="73"/>
      <c r="G73" s="73"/>
      <c r="H73" s="73"/>
      <c r="I73" s="41"/>
      <c r="J73" s="41"/>
      <c r="K73" s="41"/>
      <c r="L73" s="41"/>
      <c r="M73" s="41"/>
      <c r="N73" s="41"/>
      <c r="O73" s="39"/>
      <c r="P73" s="39"/>
    </row>
    <row r="74" spans="1:16" ht="13.5" customHeight="1">
      <c r="A74" s="73"/>
      <c r="B74" s="73"/>
      <c r="C74" s="73"/>
      <c r="D74" s="73"/>
      <c r="E74" s="73"/>
      <c r="F74" s="73"/>
      <c r="G74" s="73"/>
      <c r="H74" s="73"/>
      <c r="I74" s="41"/>
      <c r="J74" s="41"/>
      <c r="K74" s="41"/>
      <c r="L74" s="41"/>
      <c r="M74" s="41"/>
      <c r="N74" s="41"/>
      <c r="O74" s="39"/>
      <c r="P74" s="39"/>
    </row>
    <row r="75" spans="1:16" ht="12.75" customHeight="1">
      <c r="A75" s="73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9"/>
      <c r="P75" s="39"/>
    </row>
    <row r="76" spans="1:16" ht="12.75" customHeight="1">
      <c r="A76" s="7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9"/>
      <c r="P76" s="39"/>
    </row>
    <row r="77" spans="1:16" ht="13.5" customHeight="1">
      <c r="A77" s="75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9"/>
      <c r="P77" s="39"/>
    </row>
    <row r="78" spans="1:16" ht="12.75" customHeight="1">
      <c r="A78" s="7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9"/>
      <c r="P78" s="39"/>
    </row>
    <row r="79" spans="1:16" ht="12.75" customHeight="1">
      <c r="A79" s="75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9"/>
      <c r="P79" s="39"/>
    </row>
    <row r="80" spans="1:16" ht="13.5" customHeight="1">
      <c r="A80" s="75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9"/>
      <c r="P80" s="39"/>
    </row>
    <row r="81" spans="1:16" ht="12.75" customHeight="1">
      <c r="A81" s="7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9"/>
      <c r="P81" s="39"/>
    </row>
    <row r="82" spans="1:16" ht="12.75" customHeight="1">
      <c r="A82" s="7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9"/>
      <c r="P82" s="39"/>
    </row>
    <row r="83" spans="1:16" ht="13.5" customHeight="1">
      <c r="A83" s="75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9"/>
      <c r="P83" s="39"/>
    </row>
    <row r="84" spans="1:16" ht="12.75" customHeight="1">
      <c r="A84" s="75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9"/>
      <c r="P84" s="39"/>
    </row>
    <row r="85" spans="1:16" ht="12.75" customHeight="1">
      <c r="A85" s="75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9"/>
      <c r="P85" s="39"/>
    </row>
    <row r="86" spans="1:16" ht="13.5" customHeight="1">
      <c r="A86" s="75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9"/>
      <c r="P86" s="39"/>
    </row>
    <row r="87" spans="1:16" ht="12.75" customHeight="1">
      <c r="A87" s="75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  <c r="P87" s="39"/>
    </row>
    <row r="88" spans="1:16" ht="12.75" customHeight="1">
      <c r="A88" s="75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9"/>
      <c r="P88" s="39"/>
    </row>
    <row r="89" spans="1:16" ht="13.5" customHeight="1">
      <c r="A89" s="75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9"/>
      <c r="P89" s="39"/>
    </row>
    <row r="90" spans="1:16" ht="12.75" customHeight="1">
      <c r="A90" s="75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9"/>
      <c r="P90" s="39"/>
    </row>
    <row r="91" spans="1:16" ht="12.75" customHeight="1">
      <c r="A91" s="75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9"/>
      <c r="P91" s="39"/>
    </row>
    <row r="92" spans="1:16" ht="13.5" customHeight="1">
      <c r="A92" s="75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9"/>
      <c r="P92" s="39"/>
    </row>
    <row r="93" spans="1:16" ht="12.75" customHeight="1">
      <c r="A93" s="75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9"/>
      <c r="P93" s="39"/>
    </row>
    <row r="94" spans="2:16" ht="12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9"/>
      <c r="P94" s="39"/>
    </row>
    <row r="95" spans="2:16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9"/>
      <c r="P95" s="39"/>
    </row>
    <row r="96" spans="2:16" ht="12.7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9"/>
      <c r="P96" s="39"/>
    </row>
    <row r="97" spans="2:16" ht="12.7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9"/>
      <c r="P97" s="39"/>
    </row>
    <row r="98" spans="2:16" ht="13.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9"/>
      <c r="P98" s="39"/>
    </row>
    <row r="99" spans="2:16" ht="12.7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9"/>
      <c r="P99" s="39"/>
    </row>
    <row r="100" spans="2:16" ht="12.7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9"/>
      <c r="P100" s="39"/>
    </row>
    <row r="101" spans="2:16" ht="13.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9"/>
      <c r="P101" s="39"/>
    </row>
    <row r="102" spans="2:16" ht="12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9"/>
      <c r="P102" s="39"/>
    </row>
    <row r="103" spans="2:16" ht="12.75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9"/>
      <c r="P103" s="39"/>
    </row>
    <row r="104" spans="2:16" ht="13.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9"/>
      <c r="P104" s="39"/>
    </row>
    <row r="105" spans="2:16" ht="12.7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9"/>
      <c r="P105" s="39"/>
    </row>
    <row r="106" spans="2:16" ht="12.75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9"/>
      <c r="P106" s="39"/>
    </row>
    <row r="107" spans="2:16" ht="13.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9"/>
      <c r="P107" s="39"/>
    </row>
    <row r="108" spans="2:16" ht="12.7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9"/>
      <c r="P108" s="39"/>
    </row>
    <row r="109" spans="2:16" ht="12.7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9"/>
      <c r="P109" s="39"/>
    </row>
    <row r="110" spans="2:16" ht="13.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9"/>
      <c r="P110" s="39"/>
    </row>
    <row r="111" spans="2:16" ht="12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9"/>
      <c r="P111" s="39"/>
    </row>
    <row r="112" spans="2:16" ht="12.7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9"/>
      <c r="P112" s="39"/>
    </row>
    <row r="113" spans="2:16" ht="13.5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9"/>
      <c r="P113" s="39"/>
    </row>
    <row r="114" spans="2:16" ht="12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9"/>
      <c r="P114" s="39"/>
    </row>
    <row r="115" spans="2:16" ht="12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</sheetData>
  <sheetProtection/>
  <mergeCells count="11">
    <mergeCell ref="I6:N6"/>
    <mergeCell ref="A7:A8"/>
    <mergeCell ref="B7:B8"/>
    <mergeCell ref="C7:C8"/>
    <mergeCell ref="D7:G7"/>
    <mergeCell ref="A4:G4"/>
    <mergeCell ref="A6:F6"/>
    <mergeCell ref="A10:G10"/>
    <mergeCell ref="A30:G30"/>
    <mergeCell ref="A50:G50"/>
    <mergeCell ref="A54:G5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0"/>
  <sheetViews>
    <sheetView zoomScale="80" zoomScaleNormal="80" zoomScalePageLayoutView="0" workbookViewId="0" topLeftCell="A53">
      <selection activeCell="C64" sqref="C64:G64"/>
    </sheetView>
  </sheetViews>
  <sheetFormatPr defaultColWidth="9.140625" defaultRowHeight="15"/>
  <cols>
    <col min="1" max="1" width="59.140625" style="1" customWidth="1"/>
    <col min="2" max="2" width="11.421875" style="1" bestFit="1" customWidth="1"/>
    <col min="3" max="3" width="22.00390625" style="1" customWidth="1"/>
    <col min="4" max="7" width="15.7109375" style="1" customWidth="1"/>
    <col min="8" max="8" width="20.7109375" style="1" customWidth="1"/>
    <col min="9" max="32" width="11.7109375" style="1" customWidth="1"/>
    <col min="33" max="253" width="9.140625" style="1" customWidth="1"/>
    <col min="254" max="255" width="0" style="1" hidden="1" customWidth="1"/>
    <col min="256" max="16384" width="9.140625" style="1" customWidth="1"/>
  </cols>
  <sheetData>
    <row r="1" spans="3:14" ht="12.75" hidden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 hidden="1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3:14" ht="20.25" customHeight="1">
      <c r="C3" s="3"/>
      <c r="D3" s="3"/>
      <c r="E3" s="4"/>
      <c r="F3" s="4"/>
      <c r="G3" s="4"/>
      <c r="H3" s="5"/>
      <c r="I3" s="3"/>
      <c r="J3" s="3"/>
      <c r="K3" s="3"/>
      <c r="L3" s="3"/>
      <c r="M3" s="3"/>
      <c r="N3" s="6"/>
    </row>
    <row r="4" spans="1:14" ht="34.5" customHeight="1" thickBot="1">
      <c r="A4" s="124" t="s">
        <v>49</v>
      </c>
      <c r="B4" s="125"/>
      <c r="C4" s="125"/>
      <c r="D4" s="125"/>
      <c r="E4" s="125"/>
      <c r="F4" s="125"/>
      <c r="G4" s="126"/>
      <c r="H4" s="7"/>
      <c r="I4" s="7"/>
      <c r="J4" s="7"/>
      <c r="K4" s="7"/>
      <c r="L4" s="7"/>
      <c r="M4" s="7"/>
      <c r="N4" s="7"/>
    </row>
    <row r="6" spans="1:14" ht="12.75">
      <c r="A6" s="127" t="s">
        <v>12</v>
      </c>
      <c r="B6" s="128"/>
      <c r="C6" s="128"/>
      <c r="D6" s="128"/>
      <c r="E6" s="128"/>
      <c r="F6" s="128"/>
      <c r="G6" s="8"/>
      <c r="I6" s="137"/>
      <c r="J6" s="137"/>
      <c r="K6" s="137"/>
      <c r="L6" s="137"/>
      <c r="M6" s="137"/>
      <c r="N6" s="137"/>
    </row>
    <row r="7" spans="1:7" ht="18" customHeight="1">
      <c r="A7" s="138" t="s">
        <v>13</v>
      </c>
      <c r="B7" s="138" t="s">
        <v>14</v>
      </c>
      <c r="C7" s="138" t="s">
        <v>15</v>
      </c>
      <c r="D7" s="138" t="s">
        <v>16</v>
      </c>
      <c r="E7" s="138"/>
      <c r="F7" s="138"/>
      <c r="G7" s="140"/>
    </row>
    <row r="8" spans="1:7" ht="18" customHeight="1" thickBot="1">
      <c r="A8" s="139"/>
      <c r="B8" s="139"/>
      <c r="C8" s="139"/>
      <c r="D8" s="9" t="s">
        <v>17</v>
      </c>
      <c r="E8" s="9" t="s">
        <v>18</v>
      </c>
      <c r="F8" s="9" t="s">
        <v>19</v>
      </c>
      <c r="G8" s="10" t="s">
        <v>20</v>
      </c>
    </row>
    <row r="9" spans="1:8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/>
    </row>
    <row r="10" spans="1:7" s="12" customFormat="1" ht="22.5" customHeight="1">
      <c r="A10" s="129" t="s">
        <v>21</v>
      </c>
      <c r="B10" s="130"/>
      <c r="C10" s="130"/>
      <c r="D10" s="130"/>
      <c r="E10" s="130"/>
      <c r="F10" s="130"/>
      <c r="G10" s="131"/>
    </row>
    <row r="11" spans="1:7" s="12" customFormat="1" ht="22.5" customHeight="1">
      <c r="A11" s="13" t="s">
        <v>22</v>
      </c>
      <c r="B11" s="14">
        <v>10</v>
      </c>
      <c r="C11" s="15">
        <f>SUM(D11:G11)</f>
        <v>72305.104</v>
      </c>
      <c r="D11" s="16">
        <v>26293.198</v>
      </c>
      <c r="E11" s="16"/>
      <c r="F11" s="16">
        <f>42614.821</f>
        <v>42614.821</v>
      </c>
      <c r="G11" s="17">
        <v>3397.085</v>
      </c>
    </row>
    <row r="12" spans="1:7" s="12" customFormat="1" ht="22.5" customHeight="1">
      <c r="A12" s="18" t="s">
        <v>23</v>
      </c>
      <c r="B12" s="14">
        <v>20</v>
      </c>
      <c r="C12" s="15">
        <f aca="true" t="shared" si="0" ref="C12:C29">SUM(D12:G12)</f>
        <v>0</v>
      </c>
      <c r="D12" s="16"/>
      <c r="E12" s="16"/>
      <c r="F12" s="16"/>
      <c r="G12" s="17"/>
    </row>
    <row r="13" spans="1:7" s="12" customFormat="1" ht="22.5" customHeight="1">
      <c r="A13" s="18" t="s">
        <v>24</v>
      </c>
      <c r="B13" s="14">
        <v>30</v>
      </c>
      <c r="C13" s="15">
        <f t="shared" si="0"/>
        <v>0</v>
      </c>
      <c r="D13" s="16"/>
      <c r="E13" s="16"/>
      <c r="F13" s="16"/>
      <c r="G13" s="17"/>
    </row>
    <row r="14" spans="1:7" s="12" customFormat="1" ht="22.5" customHeight="1">
      <c r="A14" s="13" t="s">
        <v>25</v>
      </c>
      <c r="B14" s="14">
        <v>40</v>
      </c>
      <c r="C14" s="15">
        <f t="shared" si="0"/>
        <v>12334.6475</v>
      </c>
      <c r="D14" s="19"/>
      <c r="E14" s="20">
        <f>SUM(E15:E18)</f>
        <v>0</v>
      </c>
      <c r="F14" s="20">
        <f>SUM(F15:F18)</f>
        <v>4547.953</v>
      </c>
      <c r="G14" s="21">
        <v>7786.6945</v>
      </c>
    </row>
    <row r="15" spans="1:7" s="12" customFormat="1" ht="22.5" customHeight="1">
      <c r="A15" s="13" t="s">
        <v>17</v>
      </c>
      <c r="B15" s="14">
        <v>50</v>
      </c>
      <c r="C15" s="15">
        <f t="shared" si="0"/>
        <v>4547.953</v>
      </c>
      <c r="D15" s="19"/>
      <c r="E15" s="16"/>
      <c r="F15" s="16">
        <v>4547.953</v>
      </c>
      <c r="G15" s="17"/>
    </row>
    <row r="16" spans="1:7" s="12" customFormat="1" ht="22.5" customHeight="1">
      <c r="A16" s="13" t="s">
        <v>26</v>
      </c>
      <c r="B16" s="14">
        <v>60</v>
      </c>
      <c r="C16" s="15">
        <f t="shared" si="0"/>
        <v>0</v>
      </c>
      <c r="D16" s="19"/>
      <c r="E16" s="19"/>
      <c r="F16" s="16"/>
      <c r="G16" s="17"/>
    </row>
    <row r="17" spans="1:7" s="12" customFormat="1" ht="22.5" customHeight="1">
      <c r="A17" s="13" t="s">
        <v>27</v>
      </c>
      <c r="B17" s="14">
        <v>70</v>
      </c>
      <c r="C17" s="15">
        <f t="shared" si="0"/>
        <v>7786.6945</v>
      </c>
      <c r="D17" s="19"/>
      <c r="E17" s="19"/>
      <c r="F17" s="19"/>
      <c r="G17" s="17">
        <v>7786.6945</v>
      </c>
    </row>
    <row r="18" spans="1:7" s="12" customFormat="1" ht="22.5" customHeight="1">
      <c r="A18" s="13" t="s">
        <v>28</v>
      </c>
      <c r="B18" s="14">
        <v>80</v>
      </c>
      <c r="C18" s="15">
        <f t="shared" si="0"/>
        <v>0</v>
      </c>
      <c r="D18" s="19"/>
      <c r="E18" s="19"/>
      <c r="F18" s="19"/>
      <c r="G18" s="22"/>
    </row>
    <row r="19" spans="1:7" s="12" customFormat="1" ht="22.5" customHeight="1">
      <c r="A19" s="23" t="s">
        <v>29</v>
      </c>
      <c r="B19" s="14">
        <v>90</v>
      </c>
      <c r="C19" s="15">
        <f t="shared" si="0"/>
        <v>69313.994</v>
      </c>
      <c r="D19" s="16">
        <v>21745.245</v>
      </c>
      <c r="E19" s="16"/>
      <c r="F19" s="16">
        <v>36534.525</v>
      </c>
      <c r="G19" s="17">
        <v>11034.224</v>
      </c>
    </row>
    <row r="20" spans="1:7" s="12" customFormat="1" ht="22.5" customHeight="1">
      <c r="A20" s="24" t="s">
        <v>30</v>
      </c>
      <c r="B20" s="14">
        <v>100</v>
      </c>
      <c r="C20" s="15">
        <f t="shared" si="0"/>
        <v>59224.766</v>
      </c>
      <c r="D20" s="16">
        <v>11838.417</v>
      </c>
      <c r="E20" s="16"/>
      <c r="F20" s="16">
        <v>36352.125</v>
      </c>
      <c r="G20" s="17">
        <v>11034.224</v>
      </c>
    </row>
    <row r="21" spans="1:7" s="12" customFormat="1" ht="22.5" customHeight="1">
      <c r="A21" s="24" t="s">
        <v>31</v>
      </c>
      <c r="B21" s="14">
        <v>110</v>
      </c>
      <c r="C21" s="15">
        <f t="shared" si="0"/>
        <v>12893.387999999999</v>
      </c>
      <c r="D21" s="16">
        <v>9906.828</v>
      </c>
      <c r="E21" s="16"/>
      <c r="F21" s="16">
        <v>2986.56</v>
      </c>
      <c r="G21" s="17"/>
    </row>
    <row r="22" spans="1:7" s="12" customFormat="1" ht="22.5" customHeight="1">
      <c r="A22" s="18" t="s">
        <v>32</v>
      </c>
      <c r="B22" s="14">
        <v>120</v>
      </c>
      <c r="C22" s="15">
        <f t="shared" si="0"/>
        <v>0</v>
      </c>
      <c r="D22" s="16"/>
      <c r="E22" s="16"/>
      <c r="F22" s="16"/>
      <c r="G22" s="17"/>
    </row>
    <row r="23" spans="1:7" s="12" customFormat="1" ht="22.5" customHeight="1">
      <c r="A23" s="23" t="s">
        <v>33</v>
      </c>
      <c r="B23" s="14">
        <v>130</v>
      </c>
      <c r="C23" s="15">
        <f t="shared" si="0"/>
        <v>12334.6475</v>
      </c>
      <c r="D23" s="16">
        <v>4547.953</v>
      </c>
      <c r="E23" s="16"/>
      <c r="F23" s="16">
        <v>7786.6945</v>
      </c>
      <c r="G23" s="17"/>
    </row>
    <row r="24" spans="1:7" s="12" customFormat="1" ht="22.5" customHeight="1">
      <c r="A24" s="23" t="s">
        <v>34</v>
      </c>
      <c r="B24" s="14">
        <v>140</v>
      </c>
      <c r="C24" s="15">
        <f t="shared" si="0"/>
        <v>0</v>
      </c>
      <c r="D24" s="16"/>
      <c r="E24" s="16"/>
      <c r="F24" s="16"/>
      <c r="G24" s="17"/>
    </row>
    <row r="25" spans="1:7" s="12" customFormat="1" ht="22.5" customHeight="1">
      <c r="A25" s="23" t="s">
        <v>35</v>
      </c>
      <c r="B25" s="14">
        <v>150</v>
      </c>
      <c r="C25" s="15">
        <f t="shared" si="0"/>
        <v>2991.11</v>
      </c>
      <c r="D25" s="16"/>
      <c r="E25" s="16"/>
      <c r="F25" s="16">
        <v>2841.5545</v>
      </c>
      <c r="G25" s="17">
        <v>149.5555</v>
      </c>
    </row>
    <row r="26" spans="1:7" s="12" customFormat="1" ht="22.5" customHeight="1">
      <c r="A26" s="18" t="s">
        <v>36</v>
      </c>
      <c r="B26" s="14">
        <v>160</v>
      </c>
      <c r="C26" s="15">
        <f t="shared" si="0"/>
        <v>0</v>
      </c>
      <c r="D26" s="16"/>
      <c r="E26" s="16"/>
      <c r="F26" s="16"/>
      <c r="G26" s="17"/>
    </row>
    <row r="27" spans="1:7" s="12" customFormat="1" ht="22.5" customHeight="1">
      <c r="A27" s="13" t="s">
        <v>37</v>
      </c>
      <c r="B27" s="14">
        <v>170</v>
      </c>
      <c r="C27" s="15">
        <f t="shared" si="0"/>
        <v>0</v>
      </c>
      <c r="D27" s="16"/>
      <c r="E27" s="16"/>
      <c r="F27" s="16"/>
      <c r="G27" s="17"/>
    </row>
    <row r="28" spans="1:7" s="12" customFormat="1" ht="22.5" customHeight="1">
      <c r="A28" s="23" t="s">
        <v>38</v>
      </c>
      <c r="B28" s="14">
        <v>180</v>
      </c>
      <c r="C28" s="15">
        <f t="shared" si="0"/>
        <v>0</v>
      </c>
      <c r="D28" s="16"/>
      <c r="E28" s="16"/>
      <c r="F28" s="16"/>
      <c r="G28" s="17"/>
    </row>
    <row r="29" spans="1:7" s="12" customFormat="1" ht="22.5" customHeight="1">
      <c r="A29" s="25" t="s">
        <v>39</v>
      </c>
      <c r="B29" s="14">
        <v>190</v>
      </c>
      <c r="C29" s="15">
        <f t="shared" si="0"/>
        <v>4.945377440890297E-12</v>
      </c>
      <c r="D29" s="26">
        <f>D11+D14+D27-D19-D23-D24-D28</f>
        <v>9.094947017729282E-13</v>
      </c>
      <c r="E29" s="26">
        <f>E11+E14+E27-E19-E23-E24-E28</f>
        <v>0</v>
      </c>
      <c r="F29" s="26">
        <f>F11+F14+F27-F19-F23-F24-F25-F28</f>
        <v>3.637978807091713E-12</v>
      </c>
      <c r="G29" s="27">
        <f>G11+G14+G27-G19-G23-G24-G25-G28</f>
        <v>3.979039320256561E-13</v>
      </c>
    </row>
    <row r="30" spans="1:7" s="12" customFormat="1" ht="22.5" customHeight="1">
      <c r="A30" s="132" t="s">
        <v>40</v>
      </c>
      <c r="B30" s="133"/>
      <c r="C30" s="133"/>
      <c r="D30" s="133"/>
      <c r="E30" s="133"/>
      <c r="F30" s="133"/>
      <c r="G30" s="134"/>
    </row>
    <row r="31" spans="1:7" s="12" customFormat="1" ht="22.5" customHeight="1">
      <c r="A31" s="13" t="s">
        <v>22</v>
      </c>
      <c r="B31" s="14">
        <v>210</v>
      </c>
      <c r="C31" s="15">
        <f>SUM(D31:G31)</f>
        <v>12.785977365163571</v>
      </c>
      <c r="D31" s="16">
        <v>4.6495</v>
      </c>
      <c r="E31" s="16"/>
      <c r="F31" s="53">
        <v>7.535777365163573</v>
      </c>
      <c r="G31" s="17">
        <v>0.6007</v>
      </c>
    </row>
    <row r="32" spans="1:7" s="12" customFormat="1" ht="22.5" customHeight="1">
      <c r="A32" s="18" t="s">
        <v>23</v>
      </c>
      <c r="B32" s="14">
        <v>220</v>
      </c>
      <c r="C32" s="15">
        <f aca="true" t="shared" si="1" ref="C32:C49">SUM(D32:G32)</f>
        <v>0</v>
      </c>
      <c r="D32" s="16"/>
      <c r="E32" s="16"/>
      <c r="F32" s="16"/>
      <c r="G32" s="17"/>
    </row>
    <row r="33" spans="1:7" s="12" customFormat="1" ht="22.5" customHeight="1">
      <c r="A33" s="18" t="s">
        <v>24</v>
      </c>
      <c r="B33" s="14">
        <v>230</v>
      </c>
      <c r="C33" s="15">
        <f t="shared" si="1"/>
        <v>0</v>
      </c>
      <c r="D33" s="16"/>
      <c r="E33" s="16"/>
      <c r="F33" s="16"/>
      <c r="G33" s="17"/>
    </row>
    <row r="34" spans="1:7" s="12" customFormat="1" ht="22.5" customHeight="1">
      <c r="A34" s="13" t="s">
        <v>25</v>
      </c>
      <c r="B34" s="14">
        <v>240</v>
      </c>
      <c r="C34" s="15">
        <f t="shared" si="1"/>
        <v>2.1812</v>
      </c>
      <c r="D34" s="19"/>
      <c r="E34" s="20">
        <f>SUM(E35:E38)</f>
        <v>0</v>
      </c>
      <c r="F34" s="20">
        <v>0.8042</v>
      </c>
      <c r="G34" s="21">
        <v>1.377</v>
      </c>
    </row>
    <row r="35" spans="1:7" s="12" customFormat="1" ht="22.5" customHeight="1">
      <c r="A35" s="13" t="s">
        <v>17</v>
      </c>
      <c r="B35" s="14">
        <v>250</v>
      </c>
      <c r="C35" s="15">
        <f t="shared" si="1"/>
        <v>0.804235720601238</v>
      </c>
      <c r="D35" s="19"/>
      <c r="E35" s="16"/>
      <c r="F35" s="54">
        <v>0.804235720601238</v>
      </c>
      <c r="G35" s="17"/>
    </row>
    <row r="36" spans="1:7" s="12" customFormat="1" ht="22.5" customHeight="1">
      <c r="A36" s="13" t="s">
        <v>26</v>
      </c>
      <c r="B36" s="14">
        <v>260</v>
      </c>
      <c r="C36" s="15">
        <f t="shared" si="1"/>
        <v>0</v>
      </c>
      <c r="D36" s="19"/>
      <c r="E36" s="19"/>
      <c r="F36" s="16"/>
      <c r="G36" s="17"/>
    </row>
    <row r="37" spans="1:7" s="12" customFormat="1" ht="22.5" customHeight="1">
      <c r="A37" s="13" t="s">
        <v>27</v>
      </c>
      <c r="B37" s="14">
        <v>270</v>
      </c>
      <c r="C37" s="15">
        <f>SUM(D37:G37)</f>
        <v>1.3769574712643686</v>
      </c>
      <c r="D37" s="19"/>
      <c r="E37" s="19"/>
      <c r="F37" s="19"/>
      <c r="G37" s="54">
        <v>1.3769574712643686</v>
      </c>
    </row>
    <row r="38" spans="1:7" s="12" customFormat="1" ht="22.5" customHeight="1">
      <c r="A38" s="13" t="s">
        <v>28</v>
      </c>
      <c r="B38" s="14">
        <v>280</v>
      </c>
      <c r="C38" s="15">
        <f t="shared" si="1"/>
        <v>0</v>
      </c>
      <c r="D38" s="19"/>
      <c r="E38" s="19"/>
      <c r="F38" s="19"/>
      <c r="G38" s="22"/>
    </row>
    <row r="39" spans="1:7" s="12" customFormat="1" ht="22.5" customHeight="1">
      <c r="A39" s="23" t="s">
        <v>29</v>
      </c>
      <c r="B39" s="14">
        <v>290</v>
      </c>
      <c r="C39" s="15">
        <f t="shared" si="1"/>
        <v>12.25707029177719</v>
      </c>
      <c r="D39" s="16">
        <v>3.8453</v>
      </c>
      <c r="E39" s="16"/>
      <c r="F39" s="53">
        <v>6.460570291777189</v>
      </c>
      <c r="G39" s="17">
        <v>1.9512</v>
      </c>
    </row>
    <row r="40" spans="1:7" s="12" customFormat="1" ht="22.5" customHeight="1">
      <c r="A40" s="24" t="s">
        <v>30</v>
      </c>
      <c r="B40" s="14">
        <v>300</v>
      </c>
      <c r="C40" s="15">
        <f t="shared" si="1"/>
        <v>10.4729</v>
      </c>
      <c r="D40" s="16">
        <v>2.0934</v>
      </c>
      <c r="E40" s="16"/>
      <c r="F40" s="16">
        <v>6.4283</v>
      </c>
      <c r="G40" s="17">
        <v>1.9512</v>
      </c>
    </row>
    <row r="41" spans="1:7" s="12" customFormat="1" ht="22.5" customHeight="1">
      <c r="A41" s="24" t="s">
        <v>31</v>
      </c>
      <c r="B41" s="14">
        <v>310</v>
      </c>
      <c r="C41" s="15">
        <f t="shared" si="1"/>
        <v>0</v>
      </c>
      <c r="D41" s="16"/>
      <c r="E41" s="16"/>
      <c r="F41" s="16"/>
      <c r="G41" s="17"/>
    </row>
    <row r="42" spans="1:7" s="12" customFormat="1" ht="22.5" customHeight="1">
      <c r="A42" s="18" t="s">
        <v>32</v>
      </c>
      <c r="B42" s="14">
        <v>320</v>
      </c>
      <c r="C42" s="15">
        <f t="shared" si="1"/>
        <v>0</v>
      </c>
      <c r="D42" s="16"/>
      <c r="E42" s="16"/>
      <c r="F42" s="16"/>
      <c r="G42" s="17"/>
    </row>
    <row r="43" spans="1:7" s="12" customFormat="1" ht="22.5" customHeight="1">
      <c r="A43" s="23" t="s">
        <v>33</v>
      </c>
      <c r="B43" s="14">
        <v>330</v>
      </c>
      <c r="C43" s="15">
        <f t="shared" si="1"/>
        <v>2.1811574712643687</v>
      </c>
      <c r="D43" s="16">
        <v>0.8042</v>
      </c>
      <c r="E43" s="16"/>
      <c r="F43" s="54">
        <v>1.3769574712643686</v>
      </c>
      <c r="G43" s="17"/>
    </row>
    <row r="44" spans="1:7" s="12" customFormat="1" ht="22.5" customHeight="1">
      <c r="A44" s="23" t="s">
        <v>34</v>
      </c>
      <c r="B44" s="14">
        <v>340</v>
      </c>
      <c r="C44" s="15">
        <f t="shared" si="1"/>
        <v>0</v>
      </c>
      <c r="D44" s="16"/>
      <c r="E44" s="16"/>
      <c r="F44" s="16"/>
      <c r="G44" s="17"/>
    </row>
    <row r="45" spans="1:7" s="12" customFormat="1" ht="22.5" customHeight="1">
      <c r="A45" s="23" t="s">
        <v>35</v>
      </c>
      <c r="B45" s="14">
        <v>350</v>
      </c>
      <c r="C45" s="15">
        <f t="shared" si="1"/>
        <v>0.5288853227232537</v>
      </c>
      <c r="D45" s="16"/>
      <c r="E45" s="16"/>
      <c r="F45" s="54">
        <v>0.5024853227232537</v>
      </c>
      <c r="G45" s="17">
        <v>0.0264</v>
      </c>
    </row>
    <row r="46" spans="1:7" s="12" customFormat="1" ht="22.5" customHeight="1">
      <c r="A46" s="18" t="s">
        <v>36</v>
      </c>
      <c r="B46" s="14">
        <v>360</v>
      </c>
      <c r="C46" s="15">
        <f t="shared" si="1"/>
        <v>0</v>
      </c>
      <c r="D46" s="16"/>
      <c r="E46" s="16"/>
      <c r="F46" s="16"/>
      <c r="G46" s="17"/>
    </row>
    <row r="47" spans="1:8" s="12" customFormat="1" ht="22.5" customHeight="1">
      <c r="A47" s="13" t="s">
        <v>37</v>
      </c>
      <c r="B47" s="14">
        <v>370</v>
      </c>
      <c r="C47" s="15">
        <f t="shared" si="1"/>
        <v>0</v>
      </c>
      <c r="D47" s="16"/>
      <c r="E47" s="16"/>
      <c r="F47" s="16"/>
      <c r="G47" s="17"/>
      <c r="H47" s="55"/>
    </row>
    <row r="48" spans="1:7" s="12" customFormat="1" ht="22.5" customHeight="1">
      <c r="A48" s="23" t="s">
        <v>38</v>
      </c>
      <c r="B48" s="14">
        <v>380</v>
      </c>
      <c r="C48" s="15">
        <f t="shared" si="1"/>
        <v>0</v>
      </c>
      <c r="D48" s="16"/>
      <c r="E48" s="16"/>
      <c r="F48" s="16"/>
      <c r="G48" s="17"/>
    </row>
    <row r="49" spans="1:7" s="12" customFormat="1" ht="22.5" customHeight="1">
      <c r="A49" s="25" t="s">
        <v>39</v>
      </c>
      <c r="B49" s="14">
        <v>390</v>
      </c>
      <c r="C49" s="15">
        <f t="shared" si="1"/>
        <v>6.427939876194749E-05</v>
      </c>
      <c r="D49" s="26">
        <f>D31+D34+D47-D39-D43-D44-D48</f>
        <v>-2.220446049250313E-16</v>
      </c>
      <c r="E49" s="26">
        <f>E31+E34+E47-E39-E43-E44-E48</f>
        <v>0</v>
      </c>
      <c r="F49" s="26">
        <f>F31+F34+F47-F39-F43-F44-F45-F48</f>
        <v>-3.572060123779863E-05</v>
      </c>
      <c r="G49" s="27">
        <f>G31+G34+G47-G39-G43-G44-G45-G48</f>
        <v>9.999999999996817E-05</v>
      </c>
    </row>
    <row r="50" spans="1:7" s="12" customFormat="1" ht="22.5" customHeight="1">
      <c r="A50" s="132" t="s">
        <v>41</v>
      </c>
      <c r="B50" s="133"/>
      <c r="C50" s="133"/>
      <c r="D50" s="133"/>
      <c r="E50" s="133"/>
      <c r="F50" s="133"/>
      <c r="G50" s="134"/>
    </row>
    <row r="51" spans="1:7" s="12" customFormat="1" ht="22.5" customHeight="1">
      <c r="A51" s="13" t="s">
        <v>42</v>
      </c>
      <c r="B51" s="14">
        <v>400</v>
      </c>
      <c r="C51" s="15">
        <f>SUM(D51:G51)</f>
        <v>12.257100000000001</v>
      </c>
      <c r="D51" s="16">
        <v>3.8453</v>
      </c>
      <c r="E51" s="16"/>
      <c r="F51" s="16">
        <v>6.4606</v>
      </c>
      <c r="G51" s="17">
        <v>1.9512</v>
      </c>
    </row>
    <row r="52" spans="1:7" s="12" customFormat="1" ht="22.5" customHeight="1">
      <c r="A52" s="13" t="s">
        <v>50</v>
      </c>
      <c r="B52" s="43">
        <v>410</v>
      </c>
      <c r="C52" s="44">
        <f>SUM(D52:G52)</f>
        <v>28.2866</v>
      </c>
      <c r="D52" s="45">
        <v>4.5</v>
      </c>
      <c r="E52" s="45"/>
      <c r="F52" s="45">
        <v>17.8866</v>
      </c>
      <c r="G52" s="46">
        <v>5.9</v>
      </c>
    </row>
    <row r="53" spans="1:7" s="12" customFormat="1" ht="22.5" customHeight="1">
      <c r="A53" s="42" t="s">
        <v>51</v>
      </c>
      <c r="B53" s="47"/>
      <c r="C53" s="48"/>
      <c r="D53" s="49">
        <v>0.6547</v>
      </c>
      <c r="E53" s="49"/>
      <c r="F53" s="49">
        <v>11.426</v>
      </c>
      <c r="G53" s="49">
        <v>3.9488</v>
      </c>
    </row>
    <row r="54" spans="1:7" s="12" customFormat="1" ht="22.5" customHeight="1">
      <c r="A54" s="132" t="s">
        <v>43</v>
      </c>
      <c r="B54" s="135"/>
      <c r="C54" s="135"/>
      <c r="D54" s="135"/>
      <c r="E54" s="135"/>
      <c r="F54" s="135"/>
      <c r="G54" s="136"/>
    </row>
    <row r="55" spans="1:7" s="12" customFormat="1" ht="30" customHeight="1">
      <c r="A55" s="13" t="s">
        <v>54</v>
      </c>
      <c r="B55" s="14">
        <v>500</v>
      </c>
      <c r="C55" s="15">
        <f>SUM(D55:G55)</f>
        <v>37670.0795</v>
      </c>
      <c r="D55" s="16">
        <v>9113.6632</v>
      </c>
      <c r="E55" s="16"/>
      <c r="F55" s="16">
        <v>25329.003</v>
      </c>
      <c r="G55" s="17">
        <v>3227.4133</v>
      </c>
    </row>
    <row r="56" spans="1:7" s="12" customFormat="1" ht="22.5" customHeight="1">
      <c r="A56" s="13" t="s">
        <v>45</v>
      </c>
      <c r="B56" s="14">
        <v>510</v>
      </c>
      <c r="C56" s="15">
        <f>SUM(D56:G56)</f>
        <v>0</v>
      </c>
      <c r="D56" s="16"/>
      <c r="E56" s="16"/>
      <c r="F56" s="16"/>
      <c r="G56" s="17"/>
    </row>
    <row r="57" spans="1:7" s="12" customFormat="1" ht="30.75" customHeight="1">
      <c r="A57" s="13" t="s">
        <v>46</v>
      </c>
      <c r="B57" s="14">
        <v>520</v>
      </c>
      <c r="C57" s="15">
        <f>SUM(D57:G57)</f>
        <v>37670.0795</v>
      </c>
      <c r="D57" s="16">
        <v>9113.6632</v>
      </c>
      <c r="E57" s="16"/>
      <c r="F57" s="16">
        <v>25329.003</v>
      </c>
      <c r="G57" s="17">
        <v>3227.4133</v>
      </c>
    </row>
    <row r="58" spans="1:7" s="12" customFormat="1" ht="22.5" customHeight="1">
      <c r="A58" s="52" t="s">
        <v>53</v>
      </c>
      <c r="B58" s="43"/>
      <c r="C58" s="44"/>
      <c r="D58" s="45"/>
      <c r="E58" s="45"/>
      <c r="F58" s="45"/>
      <c r="G58" s="46"/>
    </row>
    <row r="59" spans="1:7" s="12" customFormat="1" ht="22.5" customHeight="1" thickBot="1">
      <c r="A59" s="28" t="s">
        <v>47</v>
      </c>
      <c r="B59" s="29">
        <v>530</v>
      </c>
      <c r="C59" s="30">
        <f>SUM(D59:G59)</f>
        <v>0</v>
      </c>
      <c r="D59" s="31"/>
      <c r="E59" s="31"/>
      <c r="F59" s="31"/>
      <c r="G59" s="32"/>
    </row>
    <row r="60" s="12" customFormat="1" ht="15"/>
    <row r="61" spans="1:8" s="12" customFormat="1" ht="15">
      <c r="A61" s="69"/>
      <c r="B61" s="69"/>
      <c r="C61" s="69"/>
      <c r="D61" s="69"/>
      <c r="E61" s="69"/>
      <c r="F61" s="69"/>
      <c r="G61" s="69"/>
      <c r="H61" s="69"/>
    </row>
    <row r="62" spans="1:15" ht="12.75">
      <c r="A62" s="39"/>
      <c r="B62" s="39"/>
      <c r="C62" s="39"/>
      <c r="D62" s="39"/>
      <c r="E62" s="39"/>
      <c r="F62" s="39"/>
      <c r="G62" s="39"/>
      <c r="H62" s="39"/>
      <c r="O62" s="33"/>
    </row>
    <row r="63" spans="1:8" ht="13.5" thickBot="1">
      <c r="A63" s="39"/>
      <c r="B63" s="39"/>
      <c r="C63" s="39"/>
      <c r="D63" s="39"/>
      <c r="E63" s="39"/>
      <c r="F63" s="39"/>
      <c r="G63" s="39"/>
      <c r="H63" s="39"/>
    </row>
    <row r="64" spans="1:8" ht="48" customHeight="1" thickBot="1">
      <c r="A64" s="87" t="s">
        <v>72</v>
      </c>
      <c r="B64" s="80" t="s">
        <v>59</v>
      </c>
      <c r="C64" s="148">
        <v>4815.98</v>
      </c>
      <c r="D64" s="149"/>
      <c r="E64" s="149"/>
      <c r="F64" s="149"/>
      <c r="G64" s="150"/>
      <c r="H64" s="70"/>
    </row>
    <row r="65" spans="1:8" ht="78.75" customHeight="1" thickBot="1">
      <c r="A65" s="88" t="s">
        <v>56</v>
      </c>
      <c r="B65" s="81"/>
      <c r="C65" s="144" t="s">
        <v>65</v>
      </c>
      <c r="D65" s="145"/>
      <c r="E65" s="145"/>
      <c r="F65" s="145"/>
      <c r="G65" s="146"/>
      <c r="H65" s="70"/>
    </row>
    <row r="66" spans="1:8" ht="62.25" customHeight="1" thickBot="1">
      <c r="A66" s="89" t="s">
        <v>57</v>
      </c>
      <c r="B66" s="82"/>
      <c r="C66" s="151" t="s">
        <v>66</v>
      </c>
      <c r="D66" s="152"/>
      <c r="E66" s="152"/>
      <c r="F66" s="152"/>
      <c r="G66" s="153"/>
      <c r="H66" s="79"/>
    </row>
    <row r="67" spans="1:8" ht="55.5" customHeight="1" thickBot="1">
      <c r="A67" s="87" t="s">
        <v>58</v>
      </c>
      <c r="B67" s="80" t="s">
        <v>60</v>
      </c>
      <c r="C67" s="154">
        <v>0.0414</v>
      </c>
      <c r="D67" s="155"/>
      <c r="E67" s="155"/>
      <c r="F67" s="155"/>
      <c r="G67" s="156"/>
      <c r="H67" s="79"/>
    </row>
    <row r="68" spans="1:10" ht="93" customHeight="1" thickBot="1">
      <c r="A68" s="90" t="s">
        <v>62</v>
      </c>
      <c r="B68" s="81"/>
      <c r="C68" s="157" t="s">
        <v>63</v>
      </c>
      <c r="D68" s="158"/>
      <c r="E68" s="158"/>
      <c r="F68" s="158"/>
      <c r="G68" s="159"/>
      <c r="H68" s="70"/>
      <c r="I68" s="33"/>
      <c r="J68" s="33"/>
    </row>
    <row r="69" spans="1:10" ht="12.75">
      <c r="A69" s="70"/>
      <c r="B69" s="141"/>
      <c r="C69" s="141"/>
      <c r="D69" s="39"/>
      <c r="E69" s="141"/>
      <c r="F69" s="141"/>
      <c r="G69" s="70"/>
      <c r="H69" s="39"/>
      <c r="J69" s="36"/>
    </row>
    <row r="70" spans="1:8" ht="12.75">
      <c r="A70" s="70"/>
      <c r="B70" s="39"/>
      <c r="C70" s="39"/>
      <c r="D70" s="39"/>
      <c r="E70" s="39"/>
      <c r="F70" s="39"/>
      <c r="G70" s="39"/>
      <c r="H70" s="39"/>
    </row>
    <row r="71" spans="1:8" ht="12.75">
      <c r="A71" s="39"/>
      <c r="B71" s="147"/>
      <c r="C71" s="141"/>
      <c r="D71" s="141"/>
      <c r="E71" s="39"/>
      <c r="F71" s="71"/>
      <c r="G71" s="70"/>
      <c r="H71" s="39"/>
    </row>
    <row r="72" spans="1:8" ht="12.75">
      <c r="A72" s="39"/>
      <c r="B72" s="141"/>
      <c r="C72" s="141"/>
      <c r="D72" s="141"/>
      <c r="E72" s="39"/>
      <c r="F72" s="72"/>
      <c r="G72" s="72"/>
      <c r="H72" s="39"/>
    </row>
    <row r="73" spans="1:8" ht="12.75">
      <c r="A73" s="39"/>
      <c r="B73" s="39"/>
      <c r="C73" s="39"/>
      <c r="D73" s="39"/>
      <c r="E73" s="39"/>
      <c r="F73" s="39"/>
      <c r="G73" s="39"/>
      <c r="H73" s="39"/>
    </row>
    <row r="74" spans="1:8" ht="12.75">
      <c r="A74" s="39"/>
      <c r="B74" s="39"/>
      <c r="C74" s="39"/>
      <c r="D74" s="39"/>
      <c r="E74" s="39"/>
      <c r="F74" s="39"/>
      <c r="G74" s="39"/>
      <c r="H74" s="39"/>
    </row>
    <row r="75" spans="1:8" ht="12.75">
      <c r="A75" s="39"/>
      <c r="B75" s="39"/>
      <c r="C75" s="39"/>
      <c r="D75" s="39"/>
      <c r="E75" s="39"/>
      <c r="F75" s="39"/>
      <c r="G75" s="39"/>
      <c r="H75" s="39"/>
    </row>
    <row r="76" spans="1:8" ht="12.75">
      <c r="A76" s="39"/>
      <c r="B76" s="39"/>
      <c r="C76" s="39"/>
      <c r="D76" s="39"/>
      <c r="E76" s="39"/>
      <c r="F76" s="39"/>
      <c r="G76" s="39"/>
      <c r="H76" s="39"/>
    </row>
    <row r="77" spans="1:16" ht="30" customHeight="1">
      <c r="A77" s="142"/>
      <c r="B77" s="142"/>
      <c r="C77" s="142"/>
      <c r="D77" s="142"/>
      <c r="E77" s="142"/>
      <c r="F77" s="142"/>
      <c r="G77" s="142"/>
      <c r="H77" s="37"/>
      <c r="I77" s="38"/>
      <c r="J77" s="38"/>
      <c r="K77" s="38"/>
      <c r="L77" s="38"/>
      <c r="M77" s="38"/>
      <c r="N77" s="38"/>
      <c r="O77" s="39"/>
      <c r="P77" s="39"/>
    </row>
    <row r="78" spans="1:16" ht="12.75" customHeight="1">
      <c r="A78" s="3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39"/>
    </row>
    <row r="79" spans="1:16" ht="146.25" customHeight="1">
      <c r="A79" s="143"/>
      <c r="B79" s="143"/>
      <c r="C79" s="143"/>
      <c r="D79" s="143"/>
      <c r="E79" s="143"/>
      <c r="F79" s="143"/>
      <c r="G79" s="143"/>
      <c r="H79" s="40"/>
      <c r="I79" s="38"/>
      <c r="J79" s="38"/>
      <c r="K79" s="38"/>
      <c r="L79" s="38"/>
      <c r="M79" s="38"/>
      <c r="N79" s="38"/>
      <c r="O79" s="39"/>
      <c r="P79" s="39"/>
    </row>
    <row r="80" spans="1:1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2:16" ht="12.75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9"/>
      <c r="P81" s="39"/>
    </row>
    <row r="82" spans="2:16" ht="12.75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9"/>
      <c r="P82" s="39"/>
    </row>
    <row r="83" spans="2:16" ht="13.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9"/>
      <c r="P83" s="39"/>
    </row>
    <row r="84" spans="2:16" ht="12.7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9"/>
      <c r="P84" s="39"/>
    </row>
    <row r="85" spans="2:16" ht="12.7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9"/>
      <c r="P85" s="39"/>
    </row>
    <row r="86" spans="2:16" ht="13.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9"/>
      <c r="P86" s="39"/>
    </row>
    <row r="87" spans="2:16" ht="12.75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  <c r="P87" s="39"/>
    </row>
    <row r="88" spans="2:16" ht="12.7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9"/>
      <c r="P88" s="39"/>
    </row>
    <row r="89" spans="2:16" ht="13.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9"/>
      <c r="P89" s="39"/>
    </row>
    <row r="90" spans="2:16" ht="12.7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9"/>
      <c r="P90" s="39"/>
    </row>
    <row r="91" spans="2:16" ht="12.7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9"/>
      <c r="P91" s="39"/>
    </row>
    <row r="92" spans="2:16" ht="13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9"/>
      <c r="P92" s="39"/>
    </row>
    <row r="93" spans="2:16" ht="12.7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9"/>
      <c r="P93" s="39"/>
    </row>
    <row r="94" spans="2:16" ht="12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9"/>
      <c r="P94" s="39"/>
    </row>
    <row r="95" spans="2:16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9"/>
      <c r="P95" s="39"/>
    </row>
    <row r="96" spans="2:16" ht="12.7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9"/>
      <c r="P96" s="39"/>
    </row>
    <row r="97" spans="2:16" ht="12.7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9"/>
      <c r="P97" s="39"/>
    </row>
    <row r="98" spans="2:16" ht="13.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9"/>
      <c r="P98" s="39"/>
    </row>
    <row r="99" spans="2:16" ht="12.7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9"/>
      <c r="P99" s="39"/>
    </row>
    <row r="100" spans="2:16" ht="12.7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9"/>
      <c r="P100" s="39"/>
    </row>
    <row r="101" spans="2:16" ht="13.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9"/>
      <c r="P101" s="39"/>
    </row>
    <row r="102" spans="2:16" ht="12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9"/>
      <c r="P102" s="39"/>
    </row>
    <row r="103" spans="2:16" ht="12.75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9"/>
      <c r="P103" s="39"/>
    </row>
    <row r="104" spans="2:16" ht="13.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9"/>
      <c r="P104" s="39"/>
    </row>
    <row r="105" spans="2:16" ht="12.7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9"/>
      <c r="P105" s="39"/>
    </row>
    <row r="106" spans="2:16" ht="12.75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9"/>
      <c r="P106" s="39"/>
    </row>
    <row r="107" spans="2:16" ht="13.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9"/>
      <c r="P107" s="39"/>
    </row>
    <row r="108" spans="2:16" ht="12.7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9"/>
      <c r="P108" s="39"/>
    </row>
    <row r="109" spans="2:16" ht="12.7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9"/>
      <c r="P109" s="39"/>
    </row>
    <row r="110" spans="2:16" ht="13.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9"/>
      <c r="P110" s="39"/>
    </row>
    <row r="111" spans="2:16" ht="12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9"/>
      <c r="P111" s="39"/>
    </row>
    <row r="112" spans="2:16" ht="12.7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9"/>
      <c r="P112" s="39"/>
    </row>
    <row r="113" spans="2:16" ht="13.5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9"/>
      <c r="P113" s="39"/>
    </row>
    <row r="114" spans="2:16" ht="12.75" customHeight="1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9"/>
      <c r="P114" s="39"/>
    </row>
    <row r="115" spans="2:16" ht="12.75" customHeight="1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9"/>
      <c r="P115" s="39"/>
    </row>
    <row r="116" spans="2:16" ht="13.5" customHeight="1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9"/>
      <c r="P116" s="39"/>
    </row>
    <row r="117" spans="2:16" ht="12.75" customHeight="1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9"/>
      <c r="P117" s="39"/>
    </row>
    <row r="118" spans="2:16" ht="12.75" customHeight="1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9"/>
      <c r="P118" s="39"/>
    </row>
    <row r="119" spans="2:16" ht="13.5" customHeight="1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9"/>
      <c r="P119" s="39"/>
    </row>
    <row r="120" spans="2:16" ht="12.75" customHeight="1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9"/>
      <c r="P120" s="39"/>
    </row>
    <row r="121" spans="2:16" ht="12.75" customHeight="1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9"/>
      <c r="P121" s="39"/>
    </row>
    <row r="122" spans="2:16" ht="13.5" customHeight="1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9"/>
      <c r="P122" s="39"/>
    </row>
    <row r="123" spans="2:16" ht="12.75" customHeight="1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9"/>
      <c r="P123" s="39"/>
    </row>
    <row r="124" spans="2:16" ht="12.75" customHeight="1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9"/>
      <c r="P124" s="39"/>
    </row>
    <row r="125" spans="2:16" ht="13.5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39"/>
      <c r="P125" s="39"/>
    </row>
    <row r="126" spans="2:16" ht="12.7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9"/>
      <c r="P126" s="39"/>
    </row>
    <row r="127" spans="2:16" ht="12.7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</sheetData>
  <sheetProtection/>
  <mergeCells count="22">
    <mergeCell ref="A10:G10"/>
    <mergeCell ref="A4:G4"/>
    <mergeCell ref="A6:F6"/>
    <mergeCell ref="I6:N6"/>
    <mergeCell ref="A7:A8"/>
    <mergeCell ref="B7:B8"/>
    <mergeCell ref="C7:C8"/>
    <mergeCell ref="D7:G7"/>
    <mergeCell ref="A30:G30"/>
    <mergeCell ref="A50:G50"/>
    <mergeCell ref="A54:G54"/>
    <mergeCell ref="B71:D71"/>
    <mergeCell ref="C64:G64"/>
    <mergeCell ref="C66:G66"/>
    <mergeCell ref="C67:G67"/>
    <mergeCell ref="C68:G68"/>
    <mergeCell ref="B72:D72"/>
    <mergeCell ref="A77:G77"/>
    <mergeCell ref="A79:G79"/>
    <mergeCell ref="B69:C69"/>
    <mergeCell ref="E69:F69"/>
    <mergeCell ref="C65:G65"/>
  </mergeCells>
  <dataValidations count="1">
    <dataValidation type="decimal" operator="notEqual" allowBlank="1" showInputMessage="1" showErrorMessage="1" sqref="D11:G29">
      <formula1>1E+24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7"/>
  <sheetViews>
    <sheetView tabSelected="1" zoomScale="80" zoomScaleNormal="80" zoomScalePageLayoutView="0" workbookViewId="0" topLeftCell="A43">
      <selection activeCell="F31" sqref="F31"/>
    </sheetView>
  </sheetViews>
  <sheetFormatPr defaultColWidth="9.140625" defaultRowHeight="15"/>
  <cols>
    <col min="1" max="1" width="59.140625" style="1" customWidth="1"/>
    <col min="2" max="2" width="8.7109375" style="1" customWidth="1"/>
    <col min="3" max="3" width="20.7109375" style="1" customWidth="1"/>
    <col min="4" max="6" width="15.7109375" style="1" customWidth="1"/>
    <col min="7" max="7" width="15.57421875" style="1" customWidth="1"/>
    <col min="8" max="8" width="20.7109375" style="1" customWidth="1"/>
    <col min="9" max="32" width="11.7109375" style="1" customWidth="1"/>
    <col min="33" max="253" width="9.140625" style="1" customWidth="1"/>
    <col min="254" max="255" width="0" style="1" hidden="1" customWidth="1"/>
    <col min="256" max="16384" width="9.140625" style="1" customWidth="1"/>
  </cols>
  <sheetData>
    <row r="1" spans="3:14" ht="12.75" hidden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 hidden="1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3:14" ht="20.25" customHeight="1">
      <c r="C3" s="3"/>
      <c r="D3" s="3"/>
      <c r="E3" s="4"/>
      <c r="F3" s="4"/>
      <c r="G3" s="4"/>
      <c r="H3" s="5"/>
      <c r="I3" s="3"/>
      <c r="J3" s="3"/>
      <c r="K3" s="3"/>
      <c r="L3" s="3"/>
      <c r="M3" s="3"/>
      <c r="N3" s="6"/>
    </row>
    <row r="4" spans="1:14" ht="34.5" customHeight="1" thickBot="1">
      <c r="A4" s="124" t="s">
        <v>48</v>
      </c>
      <c r="B4" s="125"/>
      <c r="C4" s="125"/>
      <c r="D4" s="125"/>
      <c r="E4" s="125"/>
      <c r="F4" s="125"/>
      <c r="G4" s="126"/>
      <c r="H4" s="7"/>
      <c r="I4" s="7"/>
      <c r="J4" s="7"/>
      <c r="K4" s="7"/>
      <c r="L4" s="7"/>
      <c r="M4" s="7"/>
      <c r="N4" s="7"/>
    </row>
    <row r="6" spans="1:14" ht="12.75">
      <c r="A6" s="127" t="s">
        <v>12</v>
      </c>
      <c r="B6" s="128"/>
      <c r="C6" s="128"/>
      <c r="D6" s="128"/>
      <c r="E6" s="128"/>
      <c r="F6" s="128"/>
      <c r="G6" s="8"/>
      <c r="I6" s="137"/>
      <c r="J6" s="137"/>
      <c r="K6" s="137"/>
      <c r="L6" s="137"/>
      <c r="M6" s="137"/>
      <c r="N6" s="137"/>
    </row>
    <row r="7" spans="1:7" ht="18" customHeight="1">
      <c r="A7" s="138" t="s">
        <v>13</v>
      </c>
      <c r="B7" s="138" t="s">
        <v>14</v>
      </c>
      <c r="C7" s="138" t="s">
        <v>15</v>
      </c>
      <c r="D7" s="138" t="s">
        <v>16</v>
      </c>
      <c r="E7" s="138"/>
      <c r="F7" s="138"/>
      <c r="G7" s="140"/>
    </row>
    <row r="8" spans="1:7" ht="18" customHeight="1" thickBot="1">
      <c r="A8" s="139"/>
      <c r="B8" s="139"/>
      <c r="C8" s="139"/>
      <c r="D8" s="9" t="s">
        <v>17</v>
      </c>
      <c r="E8" s="9" t="s">
        <v>18</v>
      </c>
      <c r="F8" s="9" t="s">
        <v>19</v>
      </c>
      <c r="G8" s="10" t="s">
        <v>20</v>
      </c>
    </row>
    <row r="9" spans="1:8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/>
    </row>
    <row r="10" spans="1:7" s="12" customFormat="1" ht="22.5" customHeight="1">
      <c r="A10" s="129" t="s">
        <v>21</v>
      </c>
      <c r="B10" s="130"/>
      <c r="C10" s="130"/>
      <c r="D10" s="130"/>
      <c r="E10" s="130"/>
      <c r="F10" s="130"/>
      <c r="G10" s="131"/>
    </row>
    <row r="11" spans="1:7" s="12" customFormat="1" ht="22.5" customHeight="1">
      <c r="A11" s="13" t="s">
        <v>22</v>
      </c>
      <c r="B11" s="14">
        <v>10</v>
      </c>
      <c r="C11" s="15">
        <f>SUM(D11:G11)</f>
        <v>400708.809</v>
      </c>
      <c r="D11" s="16"/>
      <c r="E11" s="16"/>
      <c r="F11" s="16">
        <v>400708.809</v>
      </c>
      <c r="G11" s="17"/>
    </row>
    <row r="12" spans="1:7" s="12" customFormat="1" ht="22.5" customHeight="1">
      <c r="A12" s="18" t="s">
        <v>23</v>
      </c>
      <c r="B12" s="14">
        <v>20</v>
      </c>
      <c r="C12" s="15">
        <f aca="true" t="shared" si="0" ref="C12:C29">SUM(D12:G12)</f>
        <v>220.528</v>
      </c>
      <c r="D12" s="16"/>
      <c r="E12" s="16"/>
      <c r="F12" s="16">
        <v>220.528</v>
      </c>
      <c r="G12" s="17"/>
    </row>
    <row r="13" spans="1:7" s="12" customFormat="1" ht="22.5" customHeight="1">
      <c r="A13" s="18" t="s">
        <v>24</v>
      </c>
      <c r="B13" s="14">
        <v>30</v>
      </c>
      <c r="C13" s="15">
        <f t="shared" si="0"/>
        <v>114516.032</v>
      </c>
      <c r="D13" s="16"/>
      <c r="E13" s="16"/>
      <c r="F13" s="16">
        <v>114516.032</v>
      </c>
      <c r="G13" s="17"/>
    </row>
    <row r="14" spans="1:7" s="12" customFormat="1" ht="22.5" customHeight="1">
      <c r="A14" s="13" t="s">
        <v>25</v>
      </c>
      <c r="B14" s="14">
        <v>40</v>
      </c>
      <c r="C14" s="15">
        <f t="shared" si="0"/>
        <v>0</v>
      </c>
      <c r="D14" s="19"/>
      <c r="E14" s="20">
        <f>SUM(E15:E18)</f>
        <v>0</v>
      </c>
      <c r="F14" s="20">
        <f>SUM(F15:F18)</f>
        <v>0</v>
      </c>
      <c r="G14" s="21">
        <f>SUM(G15:G18)</f>
        <v>0</v>
      </c>
    </row>
    <row r="15" spans="1:7" s="12" customFormat="1" ht="22.5" customHeight="1">
      <c r="A15" s="13" t="s">
        <v>17</v>
      </c>
      <c r="B15" s="14">
        <v>50</v>
      </c>
      <c r="C15" s="15">
        <f t="shared" si="0"/>
        <v>0</v>
      </c>
      <c r="D15" s="19"/>
      <c r="E15" s="16"/>
      <c r="F15" s="16"/>
      <c r="G15" s="17"/>
    </row>
    <row r="16" spans="1:7" s="12" customFormat="1" ht="22.5" customHeight="1">
      <c r="A16" s="13" t="s">
        <v>26</v>
      </c>
      <c r="B16" s="14">
        <v>60</v>
      </c>
      <c r="C16" s="15">
        <f t="shared" si="0"/>
        <v>0</v>
      </c>
      <c r="D16" s="19"/>
      <c r="E16" s="19"/>
      <c r="F16" s="16"/>
      <c r="G16" s="17"/>
    </row>
    <row r="17" spans="1:7" s="12" customFormat="1" ht="22.5" customHeight="1">
      <c r="A17" s="13" t="s">
        <v>27</v>
      </c>
      <c r="B17" s="14">
        <v>70</v>
      </c>
      <c r="C17" s="15">
        <f t="shared" si="0"/>
        <v>0</v>
      </c>
      <c r="D17" s="19"/>
      <c r="E17" s="19"/>
      <c r="F17" s="19"/>
      <c r="G17" s="17"/>
    </row>
    <row r="18" spans="1:7" s="12" customFormat="1" ht="22.5" customHeight="1">
      <c r="A18" s="13" t="s">
        <v>28</v>
      </c>
      <c r="B18" s="14">
        <v>80</v>
      </c>
      <c r="C18" s="15">
        <f t="shared" si="0"/>
        <v>0</v>
      </c>
      <c r="D18" s="19"/>
      <c r="E18" s="19"/>
      <c r="F18" s="19"/>
      <c r="G18" s="22"/>
    </row>
    <row r="19" spans="1:7" s="12" customFormat="1" ht="22.5" customHeight="1">
      <c r="A19" s="23" t="s">
        <v>29</v>
      </c>
      <c r="B19" s="14">
        <v>90</v>
      </c>
      <c r="C19" s="15">
        <f t="shared" si="0"/>
        <v>381302.02</v>
      </c>
      <c r="D19" s="16"/>
      <c r="E19" s="16"/>
      <c r="F19" s="16">
        <v>381302.02</v>
      </c>
      <c r="G19" s="17"/>
    </row>
    <row r="20" spans="1:7" s="12" customFormat="1" ht="22.5" customHeight="1">
      <c r="A20" s="24" t="s">
        <v>30</v>
      </c>
      <c r="B20" s="14">
        <v>100</v>
      </c>
      <c r="C20" s="15">
        <f t="shared" si="0"/>
        <v>380367.433</v>
      </c>
      <c r="D20" s="16"/>
      <c r="E20" s="16"/>
      <c r="F20" s="16">
        <v>380367.433</v>
      </c>
      <c r="G20" s="17"/>
    </row>
    <row r="21" spans="1:7" s="12" customFormat="1" ht="22.5" customHeight="1">
      <c r="A21" s="24" t="s">
        <v>31</v>
      </c>
      <c r="B21" s="14">
        <v>110</v>
      </c>
      <c r="C21" s="15">
        <f t="shared" si="0"/>
        <v>934.587</v>
      </c>
      <c r="D21" s="16"/>
      <c r="E21" s="16"/>
      <c r="F21" s="16">
        <v>934.587</v>
      </c>
      <c r="G21" s="17"/>
    </row>
    <row r="22" spans="1:7" s="12" customFormat="1" ht="22.5" customHeight="1">
      <c r="A22" s="18" t="s">
        <v>32</v>
      </c>
      <c r="B22" s="14">
        <v>120</v>
      </c>
      <c r="C22" s="15">
        <f t="shared" si="0"/>
        <v>0</v>
      </c>
      <c r="D22" s="16"/>
      <c r="E22" s="16"/>
      <c r="F22" s="16"/>
      <c r="G22" s="17"/>
    </row>
    <row r="23" spans="1:7" s="12" customFormat="1" ht="22.5" customHeight="1">
      <c r="A23" s="23" t="s">
        <v>33</v>
      </c>
      <c r="B23" s="14">
        <v>130</v>
      </c>
      <c r="C23" s="15">
        <f t="shared" si="0"/>
        <v>0</v>
      </c>
      <c r="D23" s="16"/>
      <c r="E23" s="16"/>
      <c r="F23" s="16"/>
      <c r="G23" s="17"/>
    </row>
    <row r="24" spans="1:7" s="12" customFormat="1" ht="22.5" customHeight="1">
      <c r="A24" s="23" t="s">
        <v>34</v>
      </c>
      <c r="B24" s="14">
        <v>140</v>
      </c>
      <c r="C24" s="15">
        <f t="shared" si="0"/>
        <v>0</v>
      </c>
      <c r="D24" s="16"/>
      <c r="E24" s="16"/>
      <c r="F24" s="16"/>
      <c r="G24" s="17"/>
    </row>
    <row r="25" spans="1:7" s="12" customFormat="1" ht="22.5" customHeight="1">
      <c r="A25" s="23" t="s">
        <v>35</v>
      </c>
      <c r="B25" s="14">
        <v>150</v>
      </c>
      <c r="C25" s="15">
        <f t="shared" si="0"/>
        <v>19406.789</v>
      </c>
      <c r="D25" s="16"/>
      <c r="E25" s="16"/>
      <c r="F25" s="16">
        <v>19406.789</v>
      </c>
      <c r="G25" s="17"/>
    </row>
    <row r="26" spans="1:7" s="12" customFormat="1" ht="22.5" customHeight="1">
      <c r="A26" s="18" t="s">
        <v>36</v>
      </c>
      <c r="B26" s="14">
        <v>160</v>
      </c>
      <c r="C26" s="15">
        <f t="shared" si="0"/>
        <v>0</v>
      </c>
      <c r="D26" s="16"/>
      <c r="E26" s="16"/>
      <c r="F26" s="16"/>
      <c r="G26" s="17"/>
    </row>
    <row r="27" spans="1:7" s="12" customFormat="1" ht="22.5" customHeight="1">
      <c r="A27" s="13" t="s">
        <v>37</v>
      </c>
      <c r="B27" s="14">
        <v>170</v>
      </c>
      <c r="C27" s="15">
        <f t="shared" si="0"/>
        <v>0</v>
      </c>
      <c r="D27" s="16"/>
      <c r="E27" s="16"/>
      <c r="F27" s="16"/>
      <c r="G27" s="17"/>
    </row>
    <row r="28" spans="1:7" s="12" customFormat="1" ht="22.5" customHeight="1">
      <c r="A28" s="23" t="s">
        <v>38</v>
      </c>
      <c r="B28" s="14">
        <v>180</v>
      </c>
      <c r="C28" s="15">
        <f t="shared" si="0"/>
        <v>0</v>
      </c>
      <c r="D28" s="16"/>
      <c r="E28" s="16"/>
      <c r="F28" s="16"/>
      <c r="G28" s="17"/>
    </row>
    <row r="29" spans="1:7" s="12" customFormat="1" ht="22.5" customHeight="1">
      <c r="A29" s="25" t="s">
        <v>39</v>
      </c>
      <c r="B29" s="14">
        <v>190</v>
      </c>
      <c r="C29" s="15">
        <f t="shared" si="0"/>
        <v>-1.0913936421275139E-11</v>
      </c>
      <c r="D29" s="26">
        <f>D11+D14+D27-D19-D23-D24-D28</f>
        <v>0</v>
      </c>
      <c r="E29" s="26">
        <f>E11+E14+E27-E19-E23-E24-E28</f>
        <v>0</v>
      </c>
      <c r="F29" s="26">
        <f>F11+F14+F27-F19-F23-F24-F25-F28</f>
        <v>-1.0913936421275139E-11</v>
      </c>
      <c r="G29" s="27">
        <f>G11+G14+G27-G19-G23-G24-G28</f>
        <v>0</v>
      </c>
    </row>
    <row r="30" spans="1:7" s="12" customFormat="1" ht="22.5" customHeight="1">
      <c r="A30" s="132" t="s">
        <v>40</v>
      </c>
      <c r="B30" s="133"/>
      <c r="C30" s="133"/>
      <c r="D30" s="133"/>
      <c r="E30" s="133"/>
      <c r="F30" s="133"/>
      <c r="G30" s="134"/>
    </row>
    <row r="31" spans="1:7" s="12" customFormat="1" ht="22.5" customHeight="1">
      <c r="A31" s="13" t="s">
        <v>22</v>
      </c>
      <c r="B31" s="14">
        <v>210</v>
      </c>
      <c r="C31" s="15">
        <f>SUM(D31:G31)</f>
        <v>57.559471</v>
      </c>
      <c r="D31" s="16"/>
      <c r="E31" s="16"/>
      <c r="F31" s="56">
        <v>57.559471</v>
      </c>
      <c r="G31" s="17"/>
    </row>
    <row r="32" spans="1:7" s="12" customFormat="1" ht="22.5" customHeight="1">
      <c r="A32" s="18" t="s">
        <v>23</v>
      </c>
      <c r="B32" s="14">
        <v>220</v>
      </c>
      <c r="C32" s="15">
        <f aca="true" t="shared" si="1" ref="C32:C49">SUM(D32:G32)</f>
        <v>0.3869</v>
      </c>
      <c r="D32" s="16"/>
      <c r="E32" s="16"/>
      <c r="F32" s="53">
        <v>0.3869</v>
      </c>
      <c r="G32" s="17"/>
    </row>
    <row r="33" spans="1:7" s="12" customFormat="1" ht="22.5" customHeight="1">
      <c r="A33" s="18" t="s">
        <v>24</v>
      </c>
      <c r="B33" s="14">
        <v>230</v>
      </c>
      <c r="C33" s="15">
        <f t="shared" si="1"/>
        <v>15.5909</v>
      </c>
      <c r="D33" s="16"/>
      <c r="E33" s="16"/>
      <c r="F33" s="53">
        <v>15.5909</v>
      </c>
      <c r="G33" s="17"/>
    </row>
    <row r="34" spans="1:7" s="12" customFormat="1" ht="22.5" customHeight="1">
      <c r="A34" s="13" t="s">
        <v>25</v>
      </c>
      <c r="B34" s="14">
        <v>240</v>
      </c>
      <c r="C34" s="15">
        <f t="shared" si="1"/>
        <v>0</v>
      </c>
      <c r="D34" s="19"/>
      <c r="E34" s="20">
        <f>SUM(E35:E38)</f>
        <v>0</v>
      </c>
      <c r="F34" s="57">
        <f>SUM(F35:F38)</f>
        <v>0</v>
      </c>
      <c r="G34" s="21">
        <f>SUM(G35:G38)</f>
        <v>0</v>
      </c>
    </row>
    <row r="35" spans="1:7" s="12" customFormat="1" ht="22.5" customHeight="1">
      <c r="A35" s="13" t="s">
        <v>17</v>
      </c>
      <c r="B35" s="14">
        <v>250</v>
      </c>
      <c r="C35" s="15">
        <f t="shared" si="1"/>
        <v>0</v>
      </c>
      <c r="D35" s="19"/>
      <c r="E35" s="16"/>
      <c r="F35" s="53"/>
      <c r="G35" s="17"/>
    </row>
    <row r="36" spans="1:7" s="12" customFormat="1" ht="22.5" customHeight="1">
      <c r="A36" s="13" t="s">
        <v>26</v>
      </c>
      <c r="B36" s="14">
        <v>260</v>
      </c>
      <c r="C36" s="15">
        <f t="shared" si="1"/>
        <v>0</v>
      </c>
      <c r="D36" s="19"/>
      <c r="E36" s="19"/>
      <c r="F36" s="53"/>
      <c r="G36" s="17"/>
    </row>
    <row r="37" spans="1:7" s="12" customFormat="1" ht="22.5" customHeight="1">
      <c r="A37" s="13" t="s">
        <v>27</v>
      </c>
      <c r="B37" s="14">
        <v>270</v>
      </c>
      <c r="C37" s="15">
        <f t="shared" si="1"/>
        <v>0</v>
      </c>
      <c r="D37" s="19"/>
      <c r="E37" s="19"/>
      <c r="F37" s="58"/>
      <c r="G37" s="17"/>
    </row>
    <row r="38" spans="1:7" s="12" customFormat="1" ht="22.5" customHeight="1">
      <c r="A38" s="13" t="s">
        <v>28</v>
      </c>
      <c r="B38" s="14">
        <v>280</v>
      </c>
      <c r="C38" s="15">
        <f t="shared" si="1"/>
        <v>0</v>
      </c>
      <c r="D38" s="19"/>
      <c r="E38" s="19"/>
      <c r="F38" s="61"/>
      <c r="G38" s="22"/>
    </row>
    <row r="39" spans="1:7" s="12" customFormat="1" ht="22.5" customHeight="1">
      <c r="A39" s="23" t="s">
        <v>29</v>
      </c>
      <c r="B39" s="14">
        <v>290</v>
      </c>
      <c r="C39" s="15">
        <f t="shared" si="1"/>
        <v>54.7678</v>
      </c>
      <c r="D39" s="16"/>
      <c r="E39" s="60"/>
      <c r="F39" s="63">
        <v>54.7678</v>
      </c>
      <c r="G39" s="59"/>
    </row>
    <row r="40" spans="1:7" s="12" customFormat="1" ht="22.5" customHeight="1">
      <c r="A40" s="24" t="s">
        <v>30</v>
      </c>
      <c r="B40" s="14">
        <v>300</v>
      </c>
      <c r="C40" s="15">
        <f t="shared" si="1"/>
        <v>54.53207124125875</v>
      </c>
      <c r="D40" s="16"/>
      <c r="E40" s="60"/>
      <c r="F40" s="63">
        <v>54.53207124125875</v>
      </c>
      <c r="G40" s="59"/>
    </row>
    <row r="41" spans="1:7" s="12" customFormat="1" ht="22.5" customHeight="1">
      <c r="A41" s="24" t="s">
        <v>31</v>
      </c>
      <c r="B41" s="14">
        <v>310</v>
      </c>
      <c r="C41" s="15">
        <f t="shared" si="1"/>
        <v>0.2357</v>
      </c>
      <c r="D41" s="16"/>
      <c r="E41" s="60"/>
      <c r="F41" s="63">
        <v>0.2357</v>
      </c>
      <c r="G41" s="59"/>
    </row>
    <row r="42" spans="1:7" s="12" customFormat="1" ht="22.5" customHeight="1">
      <c r="A42" s="18" t="s">
        <v>32</v>
      </c>
      <c r="B42" s="14">
        <v>320</v>
      </c>
      <c r="C42" s="15">
        <f t="shared" si="1"/>
        <v>0</v>
      </c>
      <c r="D42" s="16"/>
      <c r="E42" s="16"/>
      <c r="F42" s="62"/>
      <c r="G42" s="17"/>
    </row>
    <row r="43" spans="1:7" s="12" customFormat="1" ht="22.5" customHeight="1">
      <c r="A43" s="23" t="s">
        <v>33</v>
      </c>
      <c r="B43" s="14">
        <v>330</v>
      </c>
      <c r="C43" s="15">
        <f t="shared" si="1"/>
        <v>0</v>
      </c>
      <c r="D43" s="16"/>
      <c r="E43" s="16"/>
      <c r="F43" s="53"/>
      <c r="G43" s="17"/>
    </row>
    <row r="44" spans="1:7" s="12" customFormat="1" ht="22.5" customHeight="1">
      <c r="A44" s="23" t="s">
        <v>34</v>
      </c>
      <c r="B44" s="14">
        <v>340</v>
      </c>
      <c r="C44" s="15">
        <f t="shared" si="1"/>
        <v>0</v>
      </c>
      <c r="D44" s="16"/>
      <c r="E44" s="16"/>
      <c r="F44" s="53"/>
      <c r="G44" s="17"/>
    </row>
    <row r="45" spans="1:7" s="12" customFormat="1" ht="22.5" customHeight="1">
      <c r="A45" s="23" t="s">
        <v>35</v>
      </c>
      <c r="B45" s="14">
        <v>350</v>
      </c>
      <c r="C45" s="15">
        <f t="shared" si="1"/>
        <v>2.7916714306526806</v>
      </c>
      <c r="D45" s="16"/>
      <c r="E45" s="16"/>
      <c r="F45" s="53">
        <v>2.7916714306526806</v>
      </c>
      <c r="G45" s="17"/>
    </row>
    <row r="46" spans="1:7" s="12" customFormat="1" ht="22.5" customHeight="1">
      <c r="A46" s="18" t="s">
        <v>36</v>
      </c>
      <c r="B46" s="14">
        <v>360</v>
      </c>
      <c r="C46" s="15">
        <f t="shared" si="1"/>
        <v>0</v>
      </c>
      <c r="D46" s="16"/>
      <c r="E46" s="16"/>
      <c r="F46" s="53"/>
      <c r="G46" s="17"/>
    </row>
    <row r="47" spans="1:7" s="12" customFormat="1" ht="22.5" customHeight="1">
      <c r="A47" s="13" t="s">
        <v>37</v>
      </c>
      <c r="B47" s="14">
        <v>370</v>
      </c>
      <c r="C47" s="15">
        <f t="shared" si="1"/>
        <v>0</v>
      </c>
      <c r="D47" s="16"/>
      <c r="E47" s="16"/>
      <c r="F47" s="53"/>
      <c r="G47" s="17"/>
    </row>
    <row r="48" spans="1:7" s="12" customFormat="1" ht="22.5" customHeight="1">
      <c r="A48" s="23" t="s">
        <v>38</v>
      </c>
      <c r="B48" s="14">
        <v>380</v>
      </c>
      <c r="C48" s="15">
        <f t="shared" si="1"/>
        <v>0</v>
      </c>
      <c r="D48" s="16"/>
      <c r="E48" s="16"/>
      <c r="F48" s="53"/>
      <c r="G48" s="17"/>
    </row>
    <row r="49" spans="1:7" s="12" customFormat="1" ht="22.5" customHeight="1">
      <c r="A49" s="25" t="s">
        <v>39</v>
      </c>
      <c r="B49" s="14">
        <v>390</v>
      </c>
      <c r="C49" s="15">
        <f t="shared" si="1"/>
        <v>-4.306526797392962E-07</v>
      </c>
      <c r="D49" s="26">
        <f>D31+D34+D47-D39-D43-D44-D48</f>
        <v>0</v>
      </c>
      <c r="E49" s="26">
        <f>E31+E34+E47-E39-E43-E44-E48</f>
        <v>0</v>
      </c>
      <c r="F49" s="57">
        <f>F31+F34+F47-F39-F43-F44-F45-F48</f>
        <v>-4.306526797392962E-07</v>
      </c>
      <c r="G49" s="27">
        <f>G31+G34+G47-G39-G43-G44-G48</f>
        <v>0</v>
      </c>
    </row>
    <row r="50" spans="1:7" s="12" customFormat="1" ht="22.5" customHeight="1">
      <c r="A50" s="132" t="s">
        <v>41</v>
      </c>
      <c r="B50" s="133"/>
      <c r="C50" s="133"/>
      <c r="D50" s="133"/>
      <c r="E50" s="133"/>
      <c r="F50" s="133"/>
      <c r="G50" s="134"/>
    </row>
    <row r="51" spans="1:7" s="12" customFormat="1" ht="22.5" customHeight="1">
      <c r="A51" s="13" t="s">
        <v>42</v>
      </c>
      <c r="B51" s="14">
        <v>400</v>
      </c>
      <c r="C51" s="15">
        <f>SUM(D51:G51)</f>
        <v>62.053</v>
      </c>
      <c r="D51" s="16"/>
      <c r="E51" s="16"/>
      <c r="F51" s="16">
        <v>62.053</v>
      </c>
      <c r="G51" s="17"/>
    </row>
    <row r="52" spans="1:7" s="12" customFormat="1" ht="22.5" customHeight="1">
      <c r="A52" s="13" t="s">
        <v>50</v>
      </c>
      <c r="B52" s="43">
        <v>410</v>
      </c>
      <c r="C52" s="44">
        <f>SUM(D52:G52)</f>
        <v>525.717</v>
      </c>
      <c r="D52" s="45"/>
      <c r="E52" s="45"/>
      <c r="F52" s="45">
        <v>525.717</v>
      </c>
      <c r="G52" s="46"/>
    </row>
    <row r="53" spans="1:7" s="12" customFormat="1" ht="22.5" customHeight="1">
      <c r="A53" s="42" t="s">
        <v>51</v>
      </c>
      <c r="B53" s="47"/>
      <c r="C53" s="48"/>
      <c r="D53" s="49"/>
      <c r="E53" s="49"/>
      <c r="F53" s="49">
        <v>463.664</v>
      </c>
      <c r="G53" s="49"/>
    </row>
    <row r="54" spans="1:7" s="12" customFormat="1" ht="22.5" customHeight="1" thickBot="1">
      <c r="A54" s="160" t="s">
        <v>43</v>
      </c>
      <c r="B54" s="161"/>
      <c r="C54" s="161"/>
      <c r="D54" s="161"/>
      <c r="E54" s="161"/>
      <c r="F54" s="161"/>
      <c r="G54" s="162"/>
    </row>
    <row r="55" spans="1:7" s="12" customFormat="1" ht="22.5" customHeight="1">
      <c r="A55" s="91" t="s">
        <v>44</v>
      </c>
      <c r="B55" s="92">
        <v>500</v>
      </c>
      <c r="C55" s="93">
        <f>SUM(D55:G55)</f>
        <v>283891.4644</v>
      </c>
      <c r="D55" s="94"/>
      <c r="E55" s="94"/>
      <c r="F55" s="122">
        <f>225693.7141+58197.7503</f>
        <v>283891.4644</v>
      </c>
      <c r="G55" s="95"/>
    </row>
    <row r="56" spans="1:7" s="12" customFormat="1" ht="22.5" customHeight="1">
      <c r="A56" s="96" t="s">
        <v>45</v>
      </c>
      <c r="B56" s="14">
        <v>510</v>
      </c>
      <c r="C56" s="15">
        <f>SUM(D56:G56)</f>
        <v>0</v>
      </c>
      <c r="D56" s="16"/>
      <c r="E56" s="16"/>
      <c r="F56" s="50"/>
      <c r="G56" s="97"/>
    </row>
    <row r="57" spans="1:7" s="12" customFormat="1" ht="22.5" customHeight="1">
      <c r="A57" s="96" t="s">
        <v>46</v>
      </c>
      <c r="B57" s="14">
        <v>520</v>
      </c>
      <c r="C57" s="15">
        <f>SUM(D57:G57)</f>
        <v>0</v>
      </c>
      <c r="D57" s="16"/>
      <c r="E57" s="16"/>
      <c r="F57" s="50"/>
      <c r="G57" s="97"/>
    </row>
    <row r="58" spans="1:7" s="12" customFormat="1" ht="22.5" customHeight="1" thickBot="1">
      <c r="A58" s="98" t="s">
        <v>47</v>
      </c>
      <c r="B58" s="99">
        <v>530</v>
      </c>
      <c r="C58" s="100">
        <f>SUM(D58:G58)</f>
        <v>0</v>
      </c>
      <c r="D58" s="101"/>
      <c r="E58" s="101"/>
      <c r="F58" s="123"/>
      <c r="G58" s="102"/>
    </row>
    <row r="59" spans="1:8" s="12" customFormat="1" ht="15">
      <c r="A59" s="69"/>
      <c r="B59" s="69"/>
      <c r="C59" s="69"/>
      <c r="D59" s="69"/>
      <c r="E59" s="69"/>
      <c r="F59" s="69"/>
      <c r="G59" s="69"/>
      <c r="H59" s="69"/>
    </row>
    <row r="60" spans="1:8" s="12" customFormat="1" ht="15">
      <c r="A60" s="69"/>
      <c r="B60" s="69"/>
      <c r="C60" s="69"/>
      <c r="D60" s="69"/>
      <c r="E60" s="69"/>
      <c r="F60" s="69"/>
      <c r="G60" s="69"/>
      <c r="H60" s="69"/>
    </row>
    <row r="61" spans="1:15" ht="12.75">
      <c r="A61" s="39"/>
      <c r="B61" s="39"/>
      <c r="C61" s="39"/>
      <c r="D61" s="39"/>
      <c r="E61" s="39"/>
      <c r="F61" s="39"/>
      <c r="G61" s="39"/>
      <c r="H61" s="39"/>
      <c r="O61" s="33"/>
    </row>
    <row r="62" spans="1:8" ht="13.5" thickBot="1">
      <c r="A62" s="39"/>
      <c r="B62" s="39"/>
      <c r="C62" s="39"/>
      <c r="D62" s="39"/>
      <c r="E62" s="39"/>
      <c r="F62" s="39"/>
      <c r="G62" s="39"/>
      <c r="H62" s="39"/>
    </row>
    <row r="63" spans="1:8" ht="30.75" thickBot="1">
      <c r="A63" s="87" t="s">
        <v>73</v>
      </c>
      <c r="B63" s="111" t="s">
        <v>59</v>
      </c>
      <c r="C63" s="163">
        <v>29371.145</v>
      </c>
      <c r="D63" s="164"/>
      <c r="E63" s="164"/>
      <c r="F63" s="164"/>
      <c r="G63" s="165"/>
      <c r="H63" s="70"/>
    </row>
    <row r="64" spans="1:8" ht="65.25" customHeight="1" thickBot="1">
      <c r="A64" s="88" t="s">
        <v>56</v>
      </c>
      <c r="B64" s="112"/>
      <c r="C64" s="144" t="s">
        <v>65</v>
      </c>
      <c r="D64" s="145"/>
      <c r="E64" s="145"/>
      <c r="F64" s="145"/>
      <c r="G64" s="146"/>
      <c r="H64" s="70"/>
    </row>
    <row r="65" spans="1:8" ht="83.25" customHeight="1" thickBot="1">
      <c r="A65" s="89" t="s">
        <v>57</v>
      </c>
      <c r="B65" s="113"/>
      <c r="C65" s="151" t="s">
        <v>67</v>
      </c>
      <c r="D65" s="152"/>
      <c r="E65" s="152"/>
      <c r="F65" s="152"/>
      <c r="G65" s="153"/>
      <c r="H65" s="79"/>
    </row>
    <row r="66" spans="1:8" ht="59.25" customHeight="1" thickBot="1">
      <c r="A66" s="87" t="s">
        <v>58</v>
      </c>
      <c r="B66" s="111" t="s">
        <v>60</v>
      </c>
      <c r="C66" s="154">
        <v>0.0477</v>
      </c>
      <c r="D66" s="155"/>
      <c r="E66" s="155"/>
      <c r="F66" s="155"/>
      <c r="G66" s="156"/>
      <c r="H66" s="70"/>
    </row>
    <row r="67" spans="1:16" ht="102.75" customHeight="1" thickBot="1">
      <c r="A67" s="90" t="s">
        <v>62</v>
      </c>
      <c r="B67" s="112"/>
      <c r="C67" s="157" t="s">
        <v>68</v>
      </c>
      <c r="D67" s="158"/>
      <c r="E67" s="158"/>
      <c r="F67" s="158"/>
      <c r="G67" s="159"/>
      <c r="H67" s="79"/>
      <c r="I67" s="39"/>
      <c r="J67" s="39"/>
      <c r="K67" s="39"/>
      <c r="L67" s="39"/>
      <c r="M67" s="39"/>
      <c r="N67" s="39"/>
      <c r="O67" s="39"/>
      <c r="P67" s="39"/>
    </row>
    <row r="68" spans="1:16" ht="12.75" customHeight="1">
      <c r="A68" s="70"/>
      <c r="B68" s="39"/>
      <c r="C68" s="39"/>
      <c r="D68" s="39"/>
      <c r="E68" s="39"/>
      <c r="F68" s="39"/>
      <c r="G68" s="39"/>
      <c r="H68" s="39"/>
      <c r="I68" s="41"/>
      <c r="J68" s="41"/>
      <c r="K68" s="41"/>
      <c r="L68" s="41"/>
      <c r="M68" s="41"/>
      <c r="N68" s="41"/>
      <c r="O68" s="39"/>
      <c r="P68" s="39"/>
    </row>
    <row r="69" spans="1:16" ht="12.75" customHeight="1">
      <c r="A69" s="39"/>
      <c r="B69" s="147"/>
      <c r="C69" s="141"/>
      <c r="D69" s="141"/>
      <c r="E69" s="39"/>
      <c r="F69" s="71"/>
      <c r="G69" s="70"/>
      <c r="H69" s="39"/>
      <c r="I69" s="41"/>
      <c r="J69" s="41"/>
      <c r="K69" s="41"/>
      <c r="L69" s="41"/>
      <c r="M69" s="41"/>
      <c r="N69" s="41"/>
      <c r="O69" s="39"/>
      <c r="P69" s="39"/>
    </row>
    <row r="70" spans="1:16" ht="13.5" customHeight="1">
      <c r="A70" s="39"/>
      <c r="B70" s="141"/>
      <c r="C70" s="141"/>
      <c r="D70" s="141"/>
      <c r="E70" s="39"/>
      <c r="F70" s="72"/>
      <c r="G70" s="72"/>
      <c r="H70" s="39"/>
      <c r="I70" s="41"/>
      <c r="J70" s="41"/>
      <c r="K70" s="41"/>
      <c r="L70" s="41"/>
      <c r="M70" s="41"/>
      <c r="N70" s="41"/>
      <c r="O70" s="39"/>
      <c r="P70" s="39"/>
    </row>
    <row r="71" spans="1:16" ht="12.75" customHeight="1">
      <c r="A71" s="39"/>
      <c r="B71" s="39"/>
      <c r="C71" s="39"/>
      <c r="D71" s="39"/>
      <c r="E71" s="39"/>
      <c r="F71" s="39"/>
      <c r="G71" s="39"/>
      <c r="H71" s="39"/>
      <c r="I71" s="41"/>
      <c r="J71" s="41"/>
      <c r="K71" s="41"/>
      <c r="L71" s="41"/>
      <c r="M71" s="41"/>
      <c r="N71" s="41"/>
      <c r="O71" s="39"/>
      <c r="P71" s="39"/>
    </row>
    <row r="72" spans="1:16" ht="12.75" customHeight="1">
      <c r="A72" s="39"/>
      <c r="B72" s="39"/>
      <c r="C72" s="39"/>
      <c r="D72" s="39"/>
      <c r="E72" s="39"/>
      <c r="F72" s="39"/>
      <c r="G72" s="39"/>
      <c r="H72" s="39"/>
      <c r="I72" s="41"/>
      <c r="J72" s="41"/>
      <c r="K72" s="41"/>
      <c r="L72" s="41"/>
      <c r="M72" s="41"/>
      <c r="N72" s="41"/>
      <c r="O72" s="39"/>
      <c r="P72" s="39"/>
    </row>
    <row r="73" spans="1:16" ht="13.5" customHeight="1">
      <c r="A73" s="3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39"/>
      <c r="P73" s="39"/>
    </row>
    <row r="74" spans="1:16" ht="12.75" customHeight="1">
      <c r="A74" s="3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9"/>
      <c r="P74" s="39"/>
    </row>
    <row r="75" spans="1:16" ht="12.75" customHeight="1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9"/>
      <c r="P75" s="39"/>
    </row>
    <row r="76" spans="2:16" ht="13.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9"/>
      <c r="P76" s="39"/>
    </row>
    <row r="77" spans="2:16" ht="12.7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9"/>
      <c r="P77" s="39"/>
    </row>
    <row r="78" spans="2:16" ht="12.7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9"/>
      <c r="P78" s="39"/>
    </row>
    <row r="79" spans="2:16" ht="13.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9"/>
      <c r="P79" s="39"/>
    </row>
    <row r="80" spans="2:16" ht="12.7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9"/>
      <c r="P80" s="39"/>
    </row>
    <row r="81" spans="2:16" ht="12.75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9"/>
      <c r="P81" s="39"/>
    </row>
    <row r="82" spans="2:16" ht="13.5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9"/>
      <c r="P82" s="39"/>
    </row>
    <row r="83" spans="2:16" ht="12.7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9"/>
      <c r="P83" s="39"/>
    </row>
    <row r="84" spans="2:16" ht="12.7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9"/>
      <c r="P84" s="39"/>
    </row>
    <row r="85" spans="2:16" ht="13.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9"/>
      <c r="P85" s="39"/>
    </row>
    <row r="86" spans="2:16" ht="12.7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9"/>
      <c r="P86" s="39"/>
    </row>
    <row r="87" spans="2:16" ht="12.75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  <c r="P87" s="39"/>
    </row>
    <row r="88" spans="2:16" ht="13.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9"/>
      <c r="P88" s="39"/>
    </row>
    <row r="89" spans="2:16" ht="12.7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9"/>
      <c r="P89" s="39"/>
    </row>
    <row r="90" spans="2:16" ht="12.7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9"/>
      <c r="P90" s="39"/>
    </row>
    <row r="91" spans="2:16" ht="13.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9"/>
      <c r="P91" s="39"/>
    </row>
    <row r="92" spans="2:16" ht="12.7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9"/>
      <c r="P92" s="39"/>
    </row>
    <row r="93" spans="2:16" ht="12.7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9"/>
      <c r="P93" s="39"/>
    </row>
    <row r="94" spans="2:16" ht="13.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9"/>
      <c r="P94" s="39"/>
    </row>
    <row r="95" spans="2:16" ht="12.7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9"/>
      <c r="P95" s="39"/>
    </row>
    <row r="96" spans="2:16" ht="12.7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9"/>
      <c r="P96" s="39"/>
    </row>
    <row r="97" spans="2:16" ht="13.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9"/>
      <c r="P97" s="39"/>
    </row>
    <row r="98" spans="2:16" ht="12.7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9"/>
      <c r="P98" s="39"/>
    </row>
    <row r="99" spans="2:16" ht="12.7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9"/>
      <c r="P99" s="39"/>
    </row>
    <row r="100" spans="2:16" ht="13.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9"/>
      <c r="P100" s="39"/>
    </row>
    <row r="101" spans="2:16" ht="12.7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9"/>
      <c r="P101" s="39"/>
    </row>
    <row r="102" spans="2:16" ht="12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9"/>
      <c r="P102" s="39"/>
    </row>
    <row r="103" spans="2:16" ht="13.5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9"/>
      <c r="P103" s="39"/>
    </row>
    <row r="104" spans="2:16" ht="12.7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9"/>
      <c r="P104" s="39"/>
    </row>
    <row r="105" spans="2:16" ht="12.7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9"/>
      <c r="P105" s="39"/>
    </row>
    <row r="106" spans="2:16" ht="13.5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9"/>
      <c r="P106" s="39"/>
    </row>
    <row r="107" spans="2:16" ht="12.7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9"/>
      <c r="P107" s="39"/>
    </row>
    <row r="108" spans="2:16" ht="12.7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9"/>
      <c r="P108" s="39"/>
    </row>
    <row r="109" spans="2:16" ht="13.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9"/>
      <c r="P109" s="39"/>
    </row>
    <row r="110" spans="2:16" ht="12.7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9"/>
      <c r="P110" s="39"/>
    </row>
    <row r="111" spans="2:16" ht="12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9"/>
      <c r="P111" s="39"/>
    </row>
    <row r="112" spans="2:16" ht="13.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9"/>
      <c r="P112" s="39"/>
    </row>
    <row r="113" spans="2:16" ht="12.7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9"/>
      <c r="P113" s="39"/>
    </row>
    <row r="114" spans="2:16" ht="12.7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</sheetData>
  <sheetProtection/>
  <mergeCells count="18">
    <mergeCell ref="I6:N6"/>
    <mergeCell ref="A7:A8"/>
    <mergeCell ref="B7:B8"/>
    <mergeCell ref="C7:C8"/>
    <mergeCell ref="D7:G7"/>
    <mergeCell ref="A50:G50"/>
    <mergeCell ref="A54:G54"/>
    <mergeCell ref="A10:G10"/>
    <mergeCell ref="A30:G30"/>
    <mergeCell ref="A4:G4"/>
    <mergeCell ref="A6:F6"/>
    <mergeCell ref="C63:G63"/>
    <mergeCell ref="C64:G64"/>
    <mergeCell ref="C65:G65"/>
    <mergeCell ref="C66:G66"/>
    <mergeCell ref="C67:G67"/>
    <mergeCell ref="B70:D70"/>
    <mergeCell ref="B69:D69"/>
  </mergeCells>
  <dataValidations count="2">
    <dataValidation type="decimal" operator="notEqual" allowBlank="1" showInputMessage="1" showErrorMessage="1" sqref="D65536:G65536">
      <formula1>1E+24</formula1>
    </dataValidation>
    <dataValidation type="decimal" allowBlank="1" showErrorMessage="1" errorTitle="Ошибка" error="Допускается ввод только действительных чисел!" sqref="F31 F39:F4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8"/>
  <sheetViews>
    <sheetView zoomScale="80" zoomScaleNormal="80" zoomScalePageLayoutView="0" workbookViewId="0" topLeftCell="A3">
      <selection activeCell="C67" sqref="C67:E67"/>
    </sheetView>
  </sheetViews>
  <sheetFormatPr defaultColWidth="9.140625" defaultRowHeight="15"/>
  <cols>
    <col min="1" max="1" width="59.140625" style="1" customWidth="1"/>
    <col min="2" max="2" width="8.7109375" style="1" customWidth="1"/>
    <col min="3" max="3" width="20.7109375" style="1" customWidth="1"/>
    <col min="4" max="7" width="15.7109375" style="1" customWidth="1"/>
    <col min="8" max="8" width="20.7109375" style="1" customWidth="1"/>
    <col min="9" max="32" width="11.7109375" style="1" customWidth="1"/>
    <col min="33" max="253" width="9.140625" style="1" customWidth="1"/>
    <col min="254" max="255" width="0" style="1" hidden="1" customWidth="1"/>
    <col min="256" max="16384" width="9.140625" style="1" customWidth="1"/>
  </cols>
  <sheetData>
    <row r="1" spans="3:14" ht="12.75" hidden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2.75" hidden="1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3:14" ht="20.25" customHeight="1">
      <c r="C3" s="3"/>
      <c r="D3" s="3"/>
      <c r="E3" s="4"/>
      <c r="F3" s="4"/>
      <c r="G3" s="4"/>
      <c r="H3" s="5"/>
      <c r="I3" s="3"/>
      <c r="J3" s="3"/>
      <c r="K3" s="3"/>
      <c r="L3" s="3"/>
      <c r="M3" s="3"/>
      <c r="N3" s="6"/>
    </row>
    <row r="4" spans="1:14" ht="35.25" customHeight="1" thickBot="1">
      <c r="A4" s="124" t="s">
        <v>49</v>
      </c>
      <c r="B4" s="125"/>
      <c r="C4" s="125"/>
      <c r="D4" s="125"/>
      <c r="E4" s="125"/>
      <c r="F4" s="125"/>
      <c r="G4" s="126"/>
      <c r="H4" s="7"/>
      <c r="I4" s="7"/>
      <c r="J4" s="7"/>
      <c r="K4" s="7"/>
      <c r="L4" s="7"/>
      <c r="M4" s="7"/>
      <c r="N4" s="7"/>
    </row>
    <row r="6" spans="1:14" ht="12.75">
      <c r="A6" s="127" t="s">
        <v>12</v>
      </c>
      <c r="B6" s="128"/>
      <c r="C6" s="128"/>
      <c r="D6" s="128"/>
      <c r="E6" s="128"/>
      <c r="F6" s="128"/>
      <c r="G6" s="8"/>
      <c r="I6" s="137"/>
      <c r="J6" s="137"/>
      <c r="K6" s="137"/>
      <c r="L6" s="137"/>
      <c r="M6" s="137"/>
      <c r="N6" s="137"/>
    </row>
    <row r="7" spans="1:7" ht="18" customHeight="1">
      <c r="A7" s="138" t="s">
        <v>13</v>
      </c>
      <c r="B7" s="138" t="s">
        <v>14</v>
      </c>
      <c r="C7" s="138" t="s">
        <v>15</v>
      </c>
      <c r="D7" s="138" t="s">
        <v>16</v>
      </c>
      <c r="E7" s="138"/>
      <c r="F7" s="138"/>
      <c r="G7" s="140"/>
    </row>
    <row r="8" spans="1:7" ht="18" customHeight="1" thickBot="1">
      <c r="A8" s="139"/>
      <c r="B8" s="139"/>
      <c r="C8" s="139"/>
      <c r="D8" s="9" t="s">
        <v>17</v>
      </c>
      <c r="E8" s="9" t="s">
        <v>18</v>
      </c>
      <c r="F8" s="9" t="s">
        <v>19</v>
      </c>
      <c r="G8" s="10" t="s">
        <v>20</v>
      </c>
    </row>
    <row r="9" spans="1:8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/>
    </row>
    <row r="10" spans="1:7" s="12" customFormat="1" ht="22.5" customHeight="1">
      <c r="A10" s="129" t="s">
        <v>21</v>
      </c>
      <c r="B10" s="130"/>
      <c r="C10" s="130"/>
      <c r="D10" s="130"/>
      <c r="E10" s="130"/>
      <c r="F10" s="130"/>
      <c r="G10" s="131"/>
    </row>
    <row r="11" spans="1:7" s="12" customFormat="1" ht="22.5" customHeight="1">
      <c r="A11" s="13" t="s">
        <v>22</v>
      </c>
      <c r="B11" s="14">
        <v>10</v>
      </c>
      <c r="C11" s="15">
        <f>SUM(D11:G11)</f>
        <v>16389.184</v>
      </c>
      <c r="D11" s="16"/>
      <c r="E11" s="16"/>
      <c r="F11" s="16">
        <v>16389.184</v>
      </c>
      <c r="G11" s="17"/>
    </row>
    <row r="12" spans="1:7" s="12" customFormat="1" ht="22.5" customHeight="1">
      <c r="A12" s="18" t="s">
        <v>23</v>
      </c>
      <c r="B12" s="14">
        <v>20</v>
      </c>
      <c r="C12" s="15">
        <f aca="true" t="shared" si="0" ref="C12:C29">SUM(D12:G12)</f>
        <v>0</v>
      </c>
      <c r="D12" s="16"/>
      <c r="E12" s="16"/>
      <c r="F12" s="16"/>
      <c r="G12" s="17"/>
    </row>
    <row r="13" spans="1:7" s="12" customFormat="1" ht="22.5" customHeight="1">
      <c r="A13" s="18" t="s">
        <v>24</v>
      </c>
      <c r="B13" s="14">
        <v>30</v>
      </c>
      <c r="C13" s="15">
        <f t="shared" si="0"/>
        <v>0</v>
      </c>
      <c r="D13" s="16"/>
      <c r="E13" s="16"/>
      <c r="F13" s="16"/>
      <c r="G13" s="17"/>
    </row>
    <row r="14" spans="1:7" s="12" customFormat="1" ht="22.5" customHeight="1">
      <c r="A14" s="13" t="s">
        <v>25</v>
      </c>
      <c r="B14" s="14">
        <v>40</v>
      </c>
      <c r="C14" s="15">
        <f t="shared" si="0"/>
        <v>323.895</v>
      </c>
      <c r="D14" s="19"/>
      <c r="E14" s="20">
        <f>SUM(E15:E18)</f>
        <v>0</v>
      </c>
      <c r="F14" s="20">
        <f>SUM(F15:F18)</f>
        <v>0</v>
      </c>
      <c r="G14" s="21">
        <f>SUM(G15:G18)</f>
        <v>323.895</v>
      </c>
    </row>
    <row r="15" spans="1:7" s="12" customFormat="1" ht="22.5" customHeight="1">
      <c r="A15" s="13" t="s">
        <v>17</v>
      </c>
      <c r="B15" s="14">
        <v>50</v>
      </c>
      <c r="C15" s="15">
        <f t="shared" si="0"/>
        <v>0</v>
      </c>
      <c r="D15" s="19"/>
      <c r="E15" s="16"/>
      <c r="F15" s="16"/>
      <c r="G15" s="17"/>
    </row>
    <row r="16" spans="1:7" s="12" customFormat="1" ht="22.5" customHeight="1">
      <c r="A16" s="13" t="s">
        <v>26</v>
      </c>
      <c r="B16" s="14">
        <v>60</v>
      </c>
      <c r="C16" s="15">
        <f t="shared" si="0"/>
        <v>0</v>
      </c>
      <c r="D16" s="19"/>
      <c r="E16" s="19"/>
      <c r="F16" s="16"/>
      <c r="G16" s="17"/>
    </row>
    <row r="17" spans="1:7" s="12" customFormat="1" ht="22.5" customHeight="1">
      <c r="A17" s="13" t="s">
        <v>27</v>
      </c>
      <c r="B17" s="14">
        <v>70</v>
      </c>
      <c r="C17" s="15">
        <f t="shared" si="0"/>
        <v>323.895</v>
      </c>
      <c r="D17" s="19"/>
      <c r="E17" s="19"/>
      <c r="F17" s="19"/>
      <c r="G17" s="17">
        <f>F23</f>
        <v>323.895</v>
      </c>
    </row>
    <row r="18" spans="1:7" s="12" customFormat="1" ht="22.5" customHeight="1">
      <c r="A18" s="13" t="s">
        <v>28</v>
      </c>
      <c r="B18" s="14">
        <v>80</v>
      </c>
      <c r="C18" s="15">
        <f t="shared" si="0"/>
        <v>0</v>
      </c>
      <c r="D18" s="19"/>
      <c r="E18" s="19"/>
      <c r="F18" s="19"/>
      <c r="G18" s="22"/>
    </row>
    <row r="19" spans="1:7" s="12" customFormat="1" ht="22.5" customHeight="1">
      <c r="A19" s="23" t="s">
        <v>29</v>
      </c>
      <c r="B19" s="14">
        <v>90</v>
      </c>
      <c r="C19" s="15">
        <f t="shared" si="0"/>
        <v>16210.066</v>
      </c>
      <c r="D19" s="16"/>
      <c r="E19" s="16"/>
      <c r="F19" s="16">
        <v>15886.171</v>
      </c>
      <c r="G19" s="17">
        <v>323.895</v>
      </c>
    </row>
    <row r="20" spans="1:7" s="12" customFormat="1" ht="22.5" customHeight="1">
      <c r="A20" s="24" t="s">
        <v>30</v>
      </c>
      <c r="B20" s="14">
        <v>100</v>
      </c>
      <c r="C20" s="15">
        <f t="shared" si="0"/>
        <v>13882.473</v>
      </c>
      <c r="D20" s="16"/>
      <c r="E20" s="16"/>
      <c r="F20" s="16">
        <v>13882.473</v>
      </c>
      <c r="G20" s="17"/>
    </row>
    <row r="21" spans="1:7" s="12" customFormat="1" ht="22.5" customHeight="1">
      <c r="A21" s="24" t="s">
        <v>31</v>
      </c>
      <c r="B21" s="14">
        <v>110</v>
      </c>
      <c r="C21" s="15">
        <f t="shared" si="0"/>
        <v>0</v>
      </c>
      <c r="D21" s="16"/>
      <c r="E21" s="16"/>
      <c r="F21" s="16"/>
      <c r="G21" s="17"/>
    </row>
    <row r="22" spans="1:7" s="12" customFormat="1" ht="22.5" customHeight="1">
      <c r="A22" s="18" t="s">
        <v>32</v>
      </c>
      <c r="B22" s="14">
        <v>120</v>
      </c>
      <c r="C22" s="15">
        <f t="shared" si="0"/>
        <v>0</v>
      </c>
      <c r="D22" s="16"/>
      <c r="E22" s="16"/>
      <c r="F22" s="16"/>
      <c r="G22" s="17"/>
    </row>
    <row r="23" spans="1:7" s="12" customFormat="1" ht="22.5" customHeight="1">
      <c r="A23" s="23" t="s">
        <v>33</v>
      </c>
      <c r="B23" s="14">
        <v>130</v>
      </c>
      <c r="C23" s="15">
        <f t="shared" si="0"/>
        <v>323.895</v>
      </c>
      <c r="D23" s="16"/>
      <c r="E23" s="16"/>
      <c r="F23" s="16">
        <v>323.895</v>
      </c>
      <c r="G23" s="17"/>
    </row>
    <row r="24" spans="1:7" s="12" customFormat="1" ht="22.5" customHeight="1">
      <c r="A24" s="23" t="s">
        <v>34</v>
      </c>
      <c r="B24" s="14">
        <v>140</v>
      </c>
      <c r="C24" s="15">
        <f t="shared" si="0"/>
        <v>0</v>
      </c>
      <c r="D24" s="16"/>
      <c r="E24" s="16"/>
      <c r="F24" s="16"/>
      <c r="G24" s="17"/>
    </row>
    <row r="25" spans="1:7" s="12" customFormat="1" ht="22.5" customHeight="1">
      <c r="A25" s="23" t="s">
        <v>35</v>
      </c>
      <c r="B25" s="14">
        <v>150</v>
      </c>
      <c r="C25" s="15">
        <f t="shared" si="0"/>
        <v>179.118</v>
      </c>
      <c r="D25" s="16"/>
      <c r="E25" s="16"/>
      <c r="F25" s="16">
        <v>179.118</v>
      </c>
      <c r="G25" s="17"/>
    </row>
    <row r="26" spans="1:7" s="12" customFormat="1" ht="22.5" customHeight="1">
      <c r="A26" s="18" t="s">
        <v>36</v>
      </c>
      <c r="B26" s="14">
        <v>160</v>
      </c>
      <c r="C26" s="15">
        <f t="shared" si="0"/>
        <v>0</v>
      </c>
      <c r="D26" s="16"/>
      <c r="E26" s="16"/>
      <c r="F26" s="16"/>
      <c r="G26" s="17"/>
    </row>
    <row r="27" spans="1:7" s="12" customFormat="1" ht="22.5" customHeight="1">
      <c r="A27" s="13" t="s">
        <v>37</v>
      </c>
      <c r="B27" s="14">
        <v>170</v>
      </c>
      <c r="C27" s="15">
        <f t="shared" si="0"/>
        <v>0</v>
      </c>
      <c r="D27" s="16"/>
      <c r="E27" s="16"/>
      <c r="F27" s="16"/>
      <c r="G27" s="17"/>
    </row>
    <row r="28" spans="1:7" s="12" customFormat="1" ht="22.5" customHeight="1">
      <c r="A28" s="23" t="s">
        <v>38</v>
      </c>
      <c r="B28" s="14">
        <v>180</v>
      </c>
      <c r="C28" s="15">
        <f t="shared" si="0"/>
        <v>0</v>
      </c>
      <c r="D28" s="16"/>
      <c r="E28" s="16"/>
      <c r="F28" s="16"/>
      <c r="G28" s="17"/>
    </row>
    <row r="29" spans="1:7" s="12" customFormat="1" ht="22.5" customHeight="1">
      <c r="A29" s="25" t="s">
        <v>39</v>
      </c>
      <c r="B29" s="14">
        <v>190</v>
      </c>
      <c r="C29" s="15">
        <f t="shared" si="0"/>
        <v>8.526512829121202E-13</v>
      </c>
      <c r="D29" s="26">
        <f>D11+D14+D27-D19-D23-D24-D28</f>
        <v>0</v>
      </c>
      <c r="E29" s="26">
        <f>E11+E14+E27-E19-E23-E24-E28</f>
        <v>0</v>
      </c>
      <c r="F29" s="26">
        <f>F11+F14+F27-F19-F23-F24-F25-F28</f>
        <v>8.526512829121202E-13</v>
      </c>
      <c r="G29" s="27">
        <f>G11+G14+G27-G19-G23-G24-G28</f>
        <v>0</v>
      </c>
    </row>
    <row r="30" spans="1:7" s="12" customFormat="1" ht="22.5" customHeight="1">
      <c r="A30" s="132" t="s">
        <v>40</v>
      </c>
      <c r="B30" s="133"/>
      <c r="C30" s="133"/>
      <c r="D30" s="133"/>
      <c r="E30" s="133"/>
      <c r="F30" s="133"/>
      <c r="G30" s="134"/>
    </row>
    <row r="31" spans="1:7" s="12" customFormat="1" ht="22.5" customHeight="1">
      <c r="A31" s="13" t="s">
        <v>22</v>
      </c>
      <c r="B31" s="14">
        <v>210</v>
      </c>
      <c r="C31" s="15">
        <f>SUM(D31:G31)</f>
        <v>3.1762</v>
      </c>
      <c r="D31" s="16"/>
      <c r="E31" s="16"/>
      <c r="F31" s="16">
        <v>3.1762</v>
      </c>
      <c r="G31" s="17"/>
    </row>
    <row r="32" spans="1:7" s="12" customFormat="1" ht="22.5" customHeight="1">
      <c r="A32" s="18" t="s">
        <v>23</v>
      </c>
      <c r="B32" s="14">
        <v>220</v>
      </c>
      <c r="C32" s="15">
        <f aca="true" t="shared" si="1" ref="C32:C49">SUM(D32:G32)</f>
        <v>0</v>
      </c>
      <c r="D32" s="16"/>
      <c r="E32" s="16"/>
      <c r="F32" s="16"/>
      <c r="G32" s="17"/>
    </row>
    <row r="33" spans="1:7" s="12" customFormat="1" ht="22.5" customHeight="1">
      <c r="A33" s="18" t="s">
        <v>24</v>
      </c>
      <c r="B33" s="14">
        <v>230</v>
      </c>
      <c r="C33" s="15">
        <f t="shared" si="1"/>
        <v>0</v>
      </c>
      <c r="D33" s="16"/>
      <c r="E33" s="16"/>
      <c r="F33" s="16"/>
      <c r="G33" s="17"/>
    </row>
    <row r="34" spans="1:7" s="12" customFormat="1" ht="22.5" customHeight="1">
      <c r="A34" s="13" t="s">
        <v>25</v>
      </c>
      <c r="B34" s="14">
        <v>240</v>
      </c>
      <c r="C34" s="15">
        <f t="shared" si="1"/>
        <v>0.0628</v>
      </c>
      <c r="D34" s="19"/>
      <c r="E34" s="20">
        <f>SUM(E35:E38)</f>
        <v>0</v>
      </c>
      <c r="F34" s="20">
        <f>SUM(F35:F38)</f>
        <v>0</v>
      </c>
      <c r="G34" s="21">
        <f>SUM(G35:G38)</f>
        <v>0.0628</v>
      </c>
    </row>
    <row r="35" spans="1:7" s="12" customFormat="1" ht="22.5" customHeight="1">
      <c r="A35" s="13" t="s">
        <v>17</v>
      </c>
      <c r="B35" s="14">
        <v>250</v>
      </c>
      <c r="C35" s="15">
        <f t="shared" si="1"/>
        <v>0</v>
      </c>
      <c r="D35" s="19"/>
      <c r="E35" s="16"/>
      <c r="F35" s="16"/>
      <c r="G35" s="17"/>
    </row>
    <row r="36" spans="1:7" s="12" customFormat="1" ht="22.5" customHeight="1">
      <c r="A36" s="13" t="s">
        <v>26</v>
      </c>
      <c r="B36" s="14">
        <v>260</v>
      </c>
      <c r="C36" s="15">
        <f t="shared" si="1"/>
        <v>0</v>
      </c>
      <c r="D36" s="19"/>
      <c r="E36" s="19"/>
      <c r="F36" s="16"/>
      <c r="G36" s="17"/>
    </row>
    <row r="37" spans="1:7" s="12" customFormat="1" ht="22.5" customHeight="1">
      <c r="A37" s="13" t="s">
        <v>27</v>
      </c>
      <c r="B37" s="14">
        <v>270</v>
      </c>
      <c r="C37" s="15">
        <f t="shared" si="1"/>
        <v>0.0628</v>
      </c>
      <c r="D37" s="19"/>
      <c r="E37" s="19"/>
      <c r="F37" s="19"/>
      <c r="G37" s="17">
        <v>0.0628</v>
      </c>
    </row>
    <row r="38" spans="1:7" s="12" customFormat="1" ht="22.5" customHeight="1">
      <c r="A38" s="13" t="s">
        <v>28</v>
      </c>
      <c r="B38" s="14">
        <v>280</v>
      </c>
      <c r="C38" s="15">
        <f t="shared" si="1"/>
        <v>0</v>
      </c>
      <c r="D38" s="19"/>
      <c r="E38" s="19"/>
      <c r="F38" s="19"/>
      <c r="G38" s="22"/>
    </row>
    <row r="39" spans="1:7" s="12" customFormat="1" ht="22.5" customHeight="1">
      <c r="A39" s="23" t="s">
        <v>29</v>
      </c>
      <c r="B39" s="14">
        <v>290</v>
      </c>
      <c r="C39" s="15">
        <f t="shared" si="1"/>
        <v>3.1415</v>
      </c>
      <c r="D39" s="16"/>
      <c r="E39" s="16"/>
      <c r="F39" s="16">
        <v>3.0787</v>
      </c>
      <c r="G39" s="17">
        <v>0.0628</v>
      </c>
    </row>
    <row r="40" spans="1:7" s="12" customFormat="1" ht="22.5" customHeight="1">
      <c r="A40" s="24" t="s">
        <v>30</v>
      </c>
      <c r="B40" s="14">
        <v>300</v>
      </c>
      <c r="C40" s="15">
        <f t="shared" si="1"/>
        <v>3.0787</v>
      </c>
      <c r="D40" s="16"/>
      <c r="E40" s="16"/>
      <c r="F40" s="16">
        <v>3.0787</v>
      </c>
      <c r="G40" s="17"/>
    </row>
    <row r="41" spans="1:7" s="12" customFormat="1" ht="22.5" customHeight="1">
      <c r="A41" s="24" t="s">
        <v>31</v>
      </c>
      <c r="B41" s="14">
        <v>310</v>
      </c>
      <c r="C41" s="15">
        <f t="shared" si="1"/>
        <v>0</v>
      </c>
      <c r="D41" s="16"/>
      <c r="E41" s="16"/>
      <c r="F41" s="16"/>
      <c r="G41" s="17"/>
    </row>
    <row r="42" spans="1:7" s="12" customFormat="1" ht="22.5" customHeight="1">
      <c r="A42" s="18" t="s">
        <v>32</v>
      </c>
      <c r="B42" s="14">
        <v>320</v>
      </c>
      <c r="C42" s="15">
        <f t="shared" si="1"/>
        <v>0</v>
      </c>
      <c r="D42" s="16"/>
      <c r="E42" s="16"/>
      <c r="F42" s="16"/>
      <c r="G42" s="17"/>
    </row>
    <row r="43" spans="1:7" s="12" customFormat="1" ht="22.5" customHeight="1">
      <c r="A43" s="23" t="s">
        <v>33</v>
      </c>
      <c r="B43" s="14">
        <v>330</v>
      </c>
      <c r="C43" s="15">
        <f t="shared" si="1"/>
        <v>0.0628</v>
      </c>
      <c r="D43" s="16"/>
      <c r="E43" s="16"/>
      <c r="F43" s="16">
        <v>0.0628</v>
      </c>
      <c r="G43" s="17"/>
    </row>
    <row r="44" spans="1:7" s="12" customFormat="1" ht="22.5" customHeight="1">
      <c r="A44" s="23" t="s">
        <v>34</v>
      </c>
      <c r="B44" s="14">
        <v>340</v>
      </c>
      <c r="C44" s="15">
        <f t="shared" si="1"/>
        <v>0</v>
      </c>
      <c r="D44" s="16"/>
      <c r="E44" s="16"/>
      <c r="F44" s="16"/>
      <c r="G44" s="17"/>
    </row>
    <row r="45" spans="1:7" s="12" customFormat="1" ht="22.5" customHeight="1">
      <c r="A45" s="23" t="s">
        <v>35</v>
      </c>
      <c r="B45" s="14">
        <v>350</v>
      </c>
      <c r="C45" s="15">
        <f t="shared" si="1"/>
        <v>0.0347</v>
      </c>
      <c r="D45" s="16"/>
      <c r="E45" s="16"/>
      <c r="F45" s="16">
        <v>0.0347</v>
      </c>
      <c r="G45" s="17"/>
    </row>
    <row r="46" spans="1:7" s="12" customFormat="1" ht="22.5" customHeight="1">
      <c r="A46" s="18" t="s">
        <v>36</v>
      </c>
      <c r="B46" s="14">
        <v>360</v>
      </c>
      <c r="C46" s="15">
        <f t="shared" si="1"/>
        <v>0</v>
      </c>
      <c r="D46" s="16"/>
      <c r="E46" s="16"/>
      <c r="F46" s="16"/>
      <c r="G46" s="17"/>
    </row>
    <row r="47" spans="1:7" s="12" customFormat="1" ht="22.5" customHeight="1">
      <c r="A47" s="13" t="s">
        <v>37</v>
      </c>
      <c r="B47" s="14">
        <v>370</v>
      </c>
      <c r="C47" s="15">
        <f t="shared" si="1"/>
        <v>0</v>
      </c>
      <c r="D47" s="16"/>
      <c r="E47" s="16"/>
      <c r="F47" s="16"/>
      <c r="G47" s="17"/>
    </row>
    <row r="48" spans="1:7" s="12" customFormat="1" ht="22.5" customHeight="1">
      <c r="A48" s="23" t="s">
        <v>38</v>
      </c>
      <c r="B48" s="14">
        <v>380</v>
      </c>
      <c r="C48" s="15">
        <f t="shared" si="1"/>
        <v>0</v>
      </c>
      <c r="D48" s="16"/>
      <c r="E48" s="16"/>
      <c r="F48" s="16"/>
      <c r="G48" s="17"/>
    </row>
    <row r="49" spans="1:7" s="12" customFormat="1" ht="22.5" customHeight="1">
      <c r="A49" s="25" t="s">
        <v>39</v>
      </c>
      <c r="B49" s="14">
        <v>390</v>
      </c>
      <c r="C49" s="15">
        <f t="shared" si="1"/>
        <v>1.457167719820518E-16</v>
      </c>
      <c r="D49" s="26">
        <f>D31+D34+D47-D39-D43-D44-D48</f>
        <v>0</v>
      </c>
      <c r="E49" s="26">
        <f>E31+E34+E47-E39-E43-E44-E48</f>
        <v>0</v>
      </c>
      <c r="F49" s="26">
        <f>F31+F34+F47-F39-F43-F44-F45-F48</f>
        <v>1.457167719820518E-16</v>
      </c>
      <c r="G49" s="27">
        <f>G31+G34+G47-G39-G43-G44-G48</f>
        <v>0</v>
      </c>
    </row>
    <row r="50" spans="1:7" s="12" customFormat="1" ht="22.5" customHeight="1">
      <c r="A50" s="132" t="s">
        <v>41</v>
      </c>
      <c r="B50" s="133"/>
      <c r="C50" s="133"/>
      <c r="D50" s="133"/>
      <c r="E50" s="133"/>
      <c r="F50" s="133"/>
      <c r="G50" s="134"/>
    </row>
    <row r="51" spans="1:7" s="12" customFormat="1" ht="22.5" customHeight="1">
      <c r="A51" s="13" t="s">
        <v>42</v>
      </c>
      <c r="B51" s="14">
        <v>400</v>
      </c>
      <c r="C51" s="15">
        <f>SUM(D51:G51)</f>
        <v>3.1415</v>
      </c>
      <c r="D51" s="16"/>
      <c r="E51" s="16"/>
      <c r="F51" s="16">
        <v>3.0787</v>
      </c>
      <c r="G51" s="17">
        <v>0.0628</v>
      </c>
    </row>
    <row r="52" spans="1:7" s="12" customFormat="1" ht="22.5" customHeight="1">
      <c r="A52" s="13" t="s">
        <v>50</v>
      </c>
      <c r="B52" s="43">
        <v>410</v>
      </c>
      <c r="C52" s="44">
        <f>SUM(D52:G52)</f>
        <v>4.0962</v>
      </c>
      <c r="D52" s="45"/>
      <c r="E52" s="45"/>
      <c r="F52" s="45">
        <v>3.9</v>
      </c>
      <c r="G52" s="46">
        <v>0.1962</v>
      </c>
    </row>
    <row r="53" spans="1:7" s="12" customFormat="1" ht="22.5" customHeight="1">
      <c r="A53" s="42" t="s">
        <v>51</v>
      </c>
      <c r="B53" s="47"/>
      <c r="C53" s="48"/>
      <c r="D53" s="49"/>
      <c r="E53" s="49"/>
      <c r="F53" s="49">
        <v>0.8213</v>
      </c>
      <c r="G53" s="49">
        <v>0.1334</v>
      </c>
    </row>
    <row r="54" spans="1:7" s="12" customFormat="1" ht="22.5" customHeight="1">
      <c r="A54" s="132" t="s">
        <v>43</v>
      </c>
      <c r="B54" s="135"/>
      <c r="C54" s="135"/>
      <c r="D54" s="135"/>
      <c r="E54" s="135"/>
      <c r="F54" s="135"/>
      <c r="G54" s="136"/>
    </row>
    <row r="55" spans="1:7" s="12" customFormat="1" ht="22.5" customHeight="1">
      <c r="A55" s="13" t="s">
        <v>44</v>
      </c>
      <c r="B55" s="14">
        <v>500</v>
      </c>
      <c r="C55" s="15">
        <f>SUM(D55:G55)</f>
        <v>4536.32</v>
      </c>
      <c r="D55" s="16"/>
      <c r="E55" s="16"/>
      <c r="F55" s="50">
        <v>4446.6689</v>
      </c>
      <c r="G55" s="17">
        <v>89.6511</v>
      </c>
    </row>
    <row r="56" spans="1:7" s="12" customFormat="1" ht="22.5" customHeight="1">
      <c r="A56" s="13" t="s">
        <v>45</v>
      </c>
      <c r="B56" s="14">
        <v>510</v>
      </c>
      <c r="C56" s="15">
        <f>SUM(D56:G56)</f>
        <v>0</v>
      </c>
      <c r="D56" s="16"/>
      <c r="E56" s="16"/>
      <c r="F56" s="50"/>
      <c r="G56" s="17"/>
    </row>
    <row r="57" spans="1:7" s="12" customFormat="1" ht="22.5" customHeight="1">
      <c r="A57" s="13" t="s">
        <v>46</v>
      </c>
      <c r="B57" s="14">
        <v>520</v>
      </c>
      <c r="C57" s="15">
        <f>SUM(D57:G57)</f>
        <v>4536.32</v>
      </c>
      <c r="D57" s="16"/>
      <c r="E57" s="16"/>
      <c r="F57" s="50">
        <f>F55</f>
        <v>4446.6689</v>
      </c>
      <c r="G57" s="17">
        <v>89.6511</v>
      </c>
    </row>
    <row r="58" spans="1:7" s="12" customFormat="1" ht="33.75" customHeight="1" thickBot="1">
      <c r="A58" s="28" t="s">
        <v>47</v>
      </c>
      <c r="B58" s="29">
        <v>530</v>
      </c>
      <c r="C58" s="30">
        <f>SUM(D58:G58)</f>
        <v>0</v>
      </c>
      <c r="D58" s="31"/>
      <c r="E58" s="31"/>
      <c r="F58" s="51"/>
      <c r="G58" s="32"/>
    </row>
    <row r="59" s="12" customFormat="1" ht="15"/>
    <row r="60" spans="1:8" s="12" customFormat="1" ht="15">
      <c r="A60" s="64"/>
      <c r="B60" s="64"/>
      <c r="C60" s="64"/>
      <c r="D60" s="64"/>
      <c r="E60" s="64"/>
      <c r="F60" s="64"/>
      <c r="G60" s="64"/>
      <c r="H60" s="64"/>
    </row>
    <row r="61" spans="1:15" ht="12.75">
      <c r="A61" s="33"/>
      <c r="B61" s="33"/>
      <c r="C61" s="33"/>
      <c r="D61" s="33"/>
      <c r="E61" s="33"/>
      <c r="F61" s="33"/>
      <c r="G61" s="33"/>
      <c r="H61" s="33"/>
      <c r="O61" s="33"/>
    </row>
    <row r="62" spans="1:8" ht="13.5" thickBot="1">
      <c r="A62" s="33"/>
      <c r="B62" s="33"/>
      <c r="C62" s="33"/>
      <c r="D62" s="33"/>
      <c r="E62" s="33"/>
      <c r="F62" s="33"/>
      <c r="G62" s="33"/>
      <c r="H62" s="33"/>
    </row>
    <row r="63" spans="1:8" ht="30.75" thickBot="1">
      <c r="A63" s="103" t="s">
        <v>73</v>
      </c>
      <c r="B63" s="114" t="s">
        <v>59</v>
      </c>
      <c r="C63" s="179">
        <v>358.963</v>
      </c>
      <c r="D63" s="180"/>
      <c r="E63" s="181"/>
      <c r="F63" s="33"/>
      <c r="G63" s="182"/>
      <c r="H63" s="137"/>
    </row>
    <row r="64" spans="1:8" ht="78.75" customHeight="1" thickBot="1">
      <c r="A64" s="104" t="s">
        <v>56</v>
      </c>
      <c r="B64" s="115"/>
      <c r="C64" s="176" t="s">
        <v>65</v>
      </c>
      <c r="D64" s="177"/>
      <c r="E64" s="178"/>
      <c r="F64" s="107"/>
      <c r="G64" s="107"/>
      <c r="H64" s="35"/>
    </row>
    <row r="65" spans="1:8" ht="92.25" customHeight="1" thickBot="1">
      <c r="A65" s="105" t="s">
        <v>57</v>
      </c>
      <c r="B65" s="115"/>
      <c r="C65" s="167" t="s">
        <v>69</v>
      </c>
      <c r="D65" s="168"/>
      <c r="E65" s="169"/>
      <c r="F65" s="108"/>
      <c r="G65" s="108"/>
      <c r="H65" s="33"/>
    </row>
    <row r="66" spans="1:8" ht="63.75" customHeight="1" thickBot="1">
      <c r="A66" s="103" t="s">
        <v>58</v>
      </c>
      <c r="B66" s="116" t="s">
        <v>60</v>
      </c>
      <c r="C66" s="170">
        <v>0.0109</v>
      </c>
      <c r="D66" s="171"/>
      <c r="E66" s="172"/>
      <c r="F66" s="109"/>
      <c r="G66" s="109"/>
      <c r="H66" s="33"/>
    </row>
    <row r="67" spans="1:8" ht="90.75" thickBot="1">
      <c r="A67" s="106" t="s">
        <v>62</v>
      </c>
      <c r="B67" s="117"/>
      <c r="C67" s="173" t="s">
        <v>70</v>
      </c>
      <c r="D67" s="174"/>
      <c r="E67" s="175"/>
      <c r="F67" s="110"/>
      <c r="G67" s="110"/>
      <c r="H67" s="33"/>
    </row>
    <row r="68" spans="1:16" ht="12.75">
      <c r="A68" s="35"/>
      <c r="B68" s="166"/>
      <c r="C68" s="137"/>
      <c r="D68" s="35"/>
      <c r="E68" s="166"/>
      <c r="F68" s="137"/>
      <c r="G68" s="137"/>
      <c r="H68" s="137"/>
      <c r="I68" s="39"/>
      <c r="J68" s="39"/>
      <c r="K68" s="39"/>
      <c r="L68" s="39"/>
      <c r="M68" s="39"/>
      <c r="N68" s="39"/>
      <c r="O68" s="39"/>
      <c r="P68" s="39"/>
    </row>
    <row r="69" spans="1:16" ht="12.75" customHeight="1">
      <c r="A69" s="35"/>
      <c r="B69" s="137"/>
      <c r="C69" s="137"/>
      <c r="D69" s="33"/>
      <c r="E69" s="137"/>
      <c r="F69" s="137"/>
      <c r="G69" s="35"/>
      <c r="H69" s="33"/>
      <c r="I69" s="41"/>
      <c r="J69" s="41"/>
      <c r="K69" s="41"/>
      <c r="L69" s="41"/>
      <c r="M69" s="41"/>
      <c r="N69" s="41"/>
      <c r="O69" s="39"/>
      <c r="P69" s="39"/>
    </row>
    <row r="70" spans="1:16" ht="12.75" customHeight="1">
      <c r="A70" s="35"/>
      <c r="B70" s="33"/>
      <c r="C70" s="33"/>
      <c r="D70" s="33"/>
      <c r="E70" s="33"/>
      <c r="F70" s="33"/>
      <c r="G70" s="33"/>
      <c r="H70" s="33"/>
      <c r="I70" s="41"/>
      <c r="J70" s="41"/>
      <c r="K70" s="41"/>
      <c r="L70" s="41"/>
      <c r="M70" s="41"/>
      <c r="N70" s="41"/>
      <c r="O70" s="39"/>
      <c r="P70" s="39"/>
    </row>
    <row r="71" spans="1:16" ht="13.5" customHeight="1">
      <c r="A71" s="33"/>
      <c r="B71" s="166"/>
      <c r="C71" s="137"/>
      <c r="D71" s="137"/>
      <c r="E71" s="33"/>
      <c r="F71" s="67"/>
      <c r="G71" s="35"/>
      <c r="H71" s="33"/>
      <c r="I71" s="41"/>
      <c r="J71" s="41"/>
      <c r="K71" s="41"/>
      <c r="L71" s="41"/>
      <c r="M71" s="41"/>
      <c r="N71" s="41"/>
      <c r="O71" s="39"/>
      <c r="P71" s="39"/>
    </row>
    <row r="72" spans="1:16" ht="12.75" customHeight="1">
      <c r="A72" s="33"/>
      <c r="B72" s="137"/>
      <c r="C72" s="137"/>
      <c r="D72" s="137"/>
      <c r="E72" s="33"/>
      <c r="F72" s="68"/>
      <c r="G72" s="68"/>
      <c r="H72" s="33"/>
      <c r="I72" s="41"/>
      <c r="J72" s="41"/>
      <c r="K72" s="41"/>
      <c r="L72" s="41"/>
      <c r="M72" s="41"/>
      <c r="N72" s="41"/>
      <c r="O72" s="39"/>
      <c r="P72" s="39"/>
    </row>
    <row r="73" spans="1:16" ht="12.75" customHeight="1">
      <c r="A73" s="33"/>
      <c r="B73" s="33"/>
      <c r="C73" s="33"/>
      <c r="D73" s="33"/>
      <c r="E73" s="33"/>
      <c r="F73" s="33"/>
      <c r="G73" s="33"/>
      <c r="H73" s="33"/>
      <c r="I73" s="41"/>
      <c r="J73" s="41"/>
      <c r="K73" s="41"/>
      <c r="L73" s="41"/>
      <c r="M73" s="41"/>
      <c r="N73" s="41"/>
      <c r="O73" s="39"/>
      <c r="P73" s="39"/>
    </row>
    <row r="74" spans="1:16" ht="13.5" customHeight="1">
      <c r="A74" s="33"/>
      <c r="B74" s="33"/>
      <c r="C74" s="33"/>
      <c r="D74" s="33"/>
      <c r="E74" s="33"/>
      <c r="F74" s="33"/>
      <c r="G74" s="33"/>
      <c r="H74" s="33"/>
      <c r="I74" s="41"/>
      <c r="J74" s="41"/>
      <c r="K74" s="41"/>
      <c r="L74" s="41"/>
      <c r="M74" s="41"/>
      <c r="N74" s="41"/>
      <c r="O74" s="39"/>
      <c r="P74" s="39"/>
    </row>
    <row r="75" spans="1:16" ht="12.75" customHeight="1">
      <c r="A75" s="33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9"/>
      <c r="P75" s="39"/>
    </row>
    <row r="76" spans="1:16" ht="12.75" customHeight="1">
      <c r="A76" s="33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39"/>
      <c r="P76" s="39"/>
    </row>
    <row r="77" spans="1:16" ht="13.5" customHeight="1">
      <c r="A77" s="33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9"/>
      <c r="P77" s="39"/>
    </row>
    <row r="78" spans="2:16" ht="12.7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9"/>
      <c r="P78" s="39"/>
    </row>
    <row r="79" spans="2:16" ht="12.7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39"/>
      <c r="P79" s="39"/>
    </row>
    <row r="80" spans="2:16" ht="13.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39"/>
      <c r="P80" s="39"/>
    </row>
    <row r="81" spans="2:16" ht="12.75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9"/>
      <c r="P81" s="39"/>
    </row>
    <row r="82" spans="2:16" ht="12.75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9"/>
      <c r="P82" s="39"/>
    </row>
    <row r="83" spans="2:16" ht="13.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9"/>
      <c r="P83" s="39"/>
    </row>
    <row r="84" spans="2:16" ht="12.7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9"/>
      <c r="P84" s="39"/>
    </row>
    <row r="85" spans="2:16" ht="12.7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9"/>
      <c r="P85" s="39"/>
    </row>
    <row r="86" spans="2:16" ht="13.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9"/>
      <c r="P86" s="39"/>
    </row>
    <row r="87" spans="2:16" ht="12.75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  <c r="P87" s="39"/>
    </row>
    <row r="88" spans="2:16" ht="12.7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9"/>
      <c r="P88" s="39"/>
    </row>
    <row r="89" spans="2:16" ht="13.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9"/>
      <c r="P89" s="39"/>
    </row>
    <row r="90" spans="2:16" ht="12.7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9"/>
      <c r="P90" s="39"/>
    </row>
    <row r="91" spans="2:16" ht="12.7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9"/>
      <c r="P91" s="39"/>
    </row>
    <row r="92" spans="2:16" ht="13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9"/>
      <c r="P92" s="39"/>
    </row>
    <row r="93" spans="2:16" ht="12.7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9"/>
      <c r="P93" s="39"/>
    </row>
    <row r="94" spans="2:16" ht="12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9"/>
      <c r="P94" s="39"/>
    </row>
    <row r="95" spans="2:16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9"/>
      <c r="P95" s="39"/>
    </row>
    <row r="96" spans="2:16" ht="12.7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9"/>
      <c r="P96" s="39"/>
    </row>
    <row r="97" spans="2:16" ht="12.7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9"/>
      <c r="P97" s="39"/>
    </row>
    <row r="98" spans="2:16" ht="13.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9"/>
      <c r="P98" s="39"/>
    </row>
    <row r="99" spans="2:16" ht="12.7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9"/>
      <c r="P99" s="39"/>
    </row>
    <row r="100" spans="2:16" ht="12.7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9"/>
      <c r="P100" s="39"/>
    </row>
    <row r="101" spans="2:16" ht="13.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9"/>
      <c r="P101" s="39"/>
    </row>
    <row r="102" spans="2:16" ht="12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9"/>
      <c r="P102" s="39"/>
    </row>
    <row r="103" spans="2:16" ht="12.75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9"/>
      <c r="P103" s="39"/>
    </row>
    <row r="104" spans="2:16" ht="13.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9"/>
      <c r="P104" s="39"/>
    </row>
    <row r="105" spans="2:16" ht="12.7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9"/>
      <c r="P105" s="39"/>
    </row>
    <row r="106" spans="2:16" ht="12.75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9"/>
      <c r="P106" s="39"/>
    </row>
    <row r="107" spans="2:16" ht="13.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9"/>
      <c r="P107" s="39"/>
    </row>
    <row r="108" spans="2:16" ht="12.7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9"/>
      <c r="P108" s="39"/>
    </row>
    <row r="109" spans="2:16" ht="12.7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9"/>
      <c r="P109" s="39"/>
    </row>
    <row r="110" spans="2:16" ht="13.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9"/>
      <c r="P110" s="39"/>
    </row>
    <row r="111" spans="2:16" ht="12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9"/>
      <c r="P111" s="39"/>
    </row>
    <row r="112" spans="2:16" ht="12.7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9"/>
      <c r="P112" s="39"/>
    </row>
    <row r="113" spans="2:16" ht="13.5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9"/>
      <c r="P113" s="39"/>
    </row>
    <row r="114" spans="2:16" ht="12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9"/>
      <c r="P114" s="39"/>
    </row>
    <row r="115" spans="2:16" ht="12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</sheetData>
  <sheetProtection/>
  <mergeCells count="24">
    <mergeCell ref="G63:H63"/>
    <mergeCell ref="I6:N6"/>
    <mergeCell ref="A7:A8"/>
    <mergeCell ref="B7:B8"/>
    <mergeCell ref="C7:C8"/>
    <mergeCell ref="D7:G7"/>
    <mergeCell ref="A50:G50"/>
    <mergeCell ref="C65:E65"/>
    <mergeCell ref="C66:E66"/>
    <mergeCell ref="C67:E67"/>
    <mergeCell ref="A4:G4"/>
    <mergeCell ref="A6:F6"/>
    <mergeCell ref="A10:G10"/>
    <mergeCell ref="A30:G30"/>
    <mergeCell ref="C64:E64"/>
    <mergeCell ref="C63:E63"/>
    <mergeCell ref="A54:G54"/>
    <mergeCell ref="B72:D72"/>
    <mergeCell ref="B68:C68"/>
    <mergeCell ref="E68:F68"/>
    <mergeCell ref="G68:H68"/>
    <mergeCell ref="B69:C69"/>
    <mergeCell ref="E69:F69"/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kuchma</cp:lastModifiedBy>
  <dcterms:created xsi:type="dcterms:W3CDTF">2012-02-21T11:23:24Z</dcterms:created>
  <dcterms:modified xsi:type="dcterms:W3CDTF">2014-03-28T12:37:16Z</dcterms:modified>
  <cp:category/>
  <cp:version/>
  <cp:contentType/>
  <cp:contentStatus/>
</cp:coreProperties>
</file>