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50" windowWidth="17235" windowHeight="9270"/>
  </bookViews>
  <sheets>
    <sheet name="2016 год" sheetId="4" r:id="rId1"/>
  </sheets>
  <externalReferences>
    <externalReference r:id="rId2"/>
  </externalReferences>
  <definedNames>
    <definedName name="EQUIPMENT_CLAIM">[1]TECHSHEET!$G$27:$G$30</definedName>
  </definedNames>
  <calcPr calcId="125725"/>
</workbook>
</file>

<file path=xl/calcChain.xml><?xml version="1.0" encoding="utf-8"?>
<calcChain xmlns="http://schemas.openxmlformats.org/spreadsheetml/2006/main">
  <c r="D71" i="4"/>
  <c r="C46"/>
  <c r="D45"/>
  <c r="D15"/>
  <c r="D46" s="1"/>
  <c r="D14"/>
  <c r="D12"/>
  <c r="C5"/>
  <c r="D70" l="1"/>
  <c r="D42" l="1"/>
  <c r="D73" s="1"/>
</calcChain>
</file>

<file path=xl/sharedStrings.xml><?xml version="1.0" encoding="utf-8"?>
<sst xmlns="http://schemas.openxmlformats.org/spreadsheetml/2006/main" count="185" uniqueCount="123">
  <si>
    <t>Расчет коэффициента индексации</t>
  </si>
  <si>
    <t>%</t>
  </si>
  <si>
    <t>у.е.</t>
  </si>
  <si>
    <t>1. Расчет подконтрольных расходов</t>
  </si>
  <si>
    <t>Показатели</t>
  </si>
  <si>
    <t>Единица измерения</t>
  </si>
  <si>
    <t>1.1.</t>
  </si>
  <si>
    <t>Материальные затраты</t>
  </si>
  <si>
    <t>тыс.руб.</t>
  </si>
  <si>
    <t>1.1.1.</t>
  </si>
  <si>
    <t>Сырье, основные материалы, вспомогательные материалы, инструмент</t>
  </si>
  <si>
    <t>1.1.2.</t>
  </si>
  <si>
    <t>Работы и услуги производ. характера</t>
  </si>
  <si>
    <t>1.2.</t>
  </si>
  <si>
    <t>1.3.</t>
  </si>
  <si>
    <t>Прочие расходы всего, в том числе:</t>
  </si>
  <si>
    <t>1.3.1.</t>
  </si>
  <si>
    <t>1.3.2.</t>
  </si>
  <si>
    <t>Оплата работ и услуг сторонних организаций</t>
  </si>
  <si>
    <t>1.3.2.1.</t>
  </si>
  <si>
    <t>расходы на услуги связи</t>
  </si>
  <si>
    <t>1.3.2.2.</t>
  </si>
  <si>
    <t>1.3.2.3.</t>
  </si>
  <si>
    <t>расходы на услуги транспорта</t>
  </si>
  <si>
    <t>1.3.2.4.</t>
  </si>
  <si>
    <t>расходы на юридические и информационные услуги</t>
  </si>
  <si>
    <t>1.3.2.5.</t>
  </si>
  <si>
    <t>1.3.2.6.</t>
  </si>
  <si>
    <t>прочие услуги сторонних организаций</t>
  </si>
  <si>
    <t>1.3.3.</t>
  </si>
  <si>
    <t>1.3.4.</t>
  </si>
  <si>
    <t>1.3.5.</t>
  </si>
  <si>
    <t>1.3.6.</t>
  </si>
  <si>
    <t>1.3.7.</t>
  </si>
  <si>
    <t>Другие прочие расходы</t>
  </si>
  <si>
    <t>Дивиденды по акциям</t>
  </si>
  <si>
    <t>Прибыль на прочие цели</t>
  </si>
  <si>
    <t>в том числе расходы на обслуживание заемных средств на текущую деятельность</t>
  </si>
  <si>
    <t>ИТОГО подконтрольные расходы</t>
  </si>
  <si>
    <t>2. Расчет неподконтрольных расходов</t>
  </si>
  <si>
    <t>2.1.</t>
  </si>
  <si>
    <t>Плата ФСК ЕЭС</t>
  </si>
  <si>
    <t>2.2.</t>
  </si>
  <si>
    <t>2.4.</t>
  </si>
  <si>
    <t>Плата за землю</t>
  </si>
  <si>
    <t>Транспортный налог</t>
  </si>
  <si>
    <t>2.5.</t>
  </si>
  <si>
    <t>2.6.</t>
  </si>
  <si>
    <t xml:space="preserve">Финансирование капитальных вложений из прибыли </t>
  </si>
  <si>
    <t>2.7.</t>
  </si>
  <si>
    <t>Налог на прибыль</t>
  </si>
  <si>
    <t>2.8.</t>
  </si>
  <si>
    <t>Прочие неподконтрольные расходы</t>
  </si>
  <si>
    <t>2.9.</t>
  </si>
  <si>
    <t>Компенсация выпадающих доходов по технологическому присоединению (пункт 87 Основ ценообразования)</t>
  </si>
  <si>
    <t>Амортизация</t>
  </si>
  <si>
    <t>Индекс потребительских цен</t>
  </si>
  <si>
    <t>Индекс эффективности подконтрольных расходов</t>
  </si>
  <si>
    <t>Количество активов</t>
  </si>
  <si>
    <t>Индекс изменения количества активов</t>
  </si>
  <si>
    <t>Коэффициент эластичности подконтрольных расходов по количеству  активов</t>
  </si>
  <si>
    <t>Итого коэффициент индексации</t>
  </si>
  <si>
    <t>расходы на аудиторские и консультационные услуги</t>
  </si>
  <si>
    <t>Коммунальные услуги</t>
  </si>
  <si>
    <t>Электрическая энергия на хоз. нужды</t>
  </si>
  <si>
    <t>1.3.8.</t>
  </si>
  <si>
    <t>1.3.9.</t>
  </si>
  <si>
    <t>1.3.9.1.</t>
  </si>
  <si>
    <t>1.3.9.2.</t>
  </si>
  <si>
    <t>1.4.</t>
  </si>
  <si>
    <t>2.2.1</t>
  </si>
  <si>
    <t>2.2.1.1</t>
  </si>
  <si>
    <t>аренда электросетевого имущества</t>
  </si>
  <si>
    <t>2.2.1.2</t>
  </si>
  <si>
    <t>аренда прочего имущества</t>
  </si>
  <si>
    <t>2.2.2</t>
  </si>
  <si>
    <t>2.2.2.1</t>
  </si>
  <si>
    <t>лизинг электросетевого имущества</t>
  </si>
  <si>
    <t>2.2.2.2</t>
  </si>
  <si>
    <t>лизинг прочего имущества</t>
  </si>
  <si>
    <t>2.3.</t>
  </si>
  <si>
    <t>2.3.1.</t>
  </si>
  <si>
    <t>Налог на имущество</t>
  </si>
  <si>
    <t>2.3.2.</t>
  </si>
  <si>
    <t>2.3.3.</t>
  </si>
  <si>
    <t>2.3.4.</t>
  </si>
  <si>
    <t>Прочие налоги</t>
  </si>
  <si>
    <t>Отчисления на социальные нужды</t>
  </si>
  <si>
    <t>2.6.1.</t>
  </si>
  <si>
    <t>в том числе налог на прибыль на кап.вложения</t>
  </si>
  <si>
    <t>2.7.1.</t>
  </si>
  <si>
    <t>ИТОГО неподконтрольные расходы</t>
  </si>
  <si>
    <t>3.</t>
  </si>
  <si>
    <t>ИТОГО НВВ на содержание</t>
  </si>
  <si>
    <t>2.</t>
  </si>
  <si>
    <t>Плановые показатели (предложение организации)</t>
  </si>
  <si>
    <t>2016 год</t>
  </si>
  <si>
    <t>х</t>
  </si>
  <si>
    <t>№ п/п</t>
  </si>
  <si>
    <t>Расходы на оплату труда</t>
  </si>
  <si>
    <t>Ремонт основных средств</t>
  </si>
  <si>
    <t>расходы на услуги вневедомственной охраны и пожарную безопасность</t>
  </si>
  <si>
    <t>тыс. руб.</t>
  </si>
  <si>
    <t>Расходы на командировки и представительские</t>
  </si>
  <si>
    <t>Расходы на повышение квалификации,  подготовку кадров</t>
  </si>
  <si>
    <t>Расходы на обеспечение нормальных условий труда и мер по технике безопасности</t>
  </si>
  <si>
    <t>Расходы на страхование</t>
  </si>
  <si>
    <t>Электроэнергия на хоз. нужды</t>
  </si>
  <si>
    <t>в том числе расходы на услуги банка</t>
  </si>
  <si>
    <t>1.3.10.</t>
  </si>
  <si>
    <t>Расходы из прибыли всего, в том числе:</t>
  </si>
  <si>
    <t>1.3.10.1.</t>
  </si>
  <si>
    <t>Льготы, компенсации и проч.выплаты по колдоговору,прибыль на соц.развитие</t>
  </si>
  <si>
    <t>1.3.10.2.</t>
  </si>
  <si>
    <t>1.3.10.3.</t>
  </si>
  <si>
    <t>Плата за аренду имущества и лизинг всего, в том числе</t>
  </si>
  <si>
    <t>Расходы на арендную плату</t>
  </si>
  <si>
    <t>Лизинг</t>
  </si>
  <si>
    <t>Налоги и сборы всего, в том числе</t>
  </si>
  <si>
    <t>в том числе расходы на обслуживание заемных средств, направляемых на финансирование капитальных вложений</t>
  </si>
  <si>
    <t>Недополученный/излишне полученный доход</t>
  </si>
  <si>
    <t>Корректировка НВВ
(в соотв. с Методическими указаниями 98-э, исполнение показателей качества и надежности за отчетный период)</t>
  </si>
  <si>
    <t>Предложение о размере цен (тарифов), долгосрочных параметров регулирования на 2016 год</t>
  </si>
</sst>
</file>

<file path=xl/styles.xml><?xml version="1.0" encoding="utf-8"?>
<styleSheet xmlns="http://schemas.openxmlformats.org/spreadsheetml/2006/main">
  <numFmts count="7">
    <numFmt numFmtId="164" formatCode="0.0%"/>
    <numFmt numFmtId="165" formatCode="#,##0.0"/>
    <numFmt numFmtId="166" formatCode="0.000"/>
    <numFmt numFmtId="168" formatCode="_-* #,##0.00[$€-1]_-;\-* #,##0.00[$€-1]_-;_-* &quot;-&quot;??[$€-1]_-"/>
    <numFmt numFmtId="169" formatCode="&quot;$&quot;#,##0_);[Red]\(&quot;$&quot;#,##0\)"/>
    <numFmt numFmtId="170" formatCode="_-* #,##0.00\ _р_._-;\-* #,##0.00\ _р_._-;_-* &quot;-&quot;??\ _р_._-;_-@_-"/>
    <numFmt numFmtId="171" formatCode="_-* #,##0.00_р_._-;\-* #,##0.00_р_._-;_-* &quot;-&quot;??_р_._-;_-@_-"/>
  </numFmts>
  <fonts count="52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ahoma"/>
      <family val="2"/>
      <charset val="204"/>
    </font>
    <font>
      <sz val="12"/>
      <name val="Tahoma"/>
      <family val="2"/>
      <charset val="204"/>
    </font>
    <font>
      <b/>
      <sz val="12"/>
      <name val="Tahoma"/>
      <family val="2"/>
      <charset val="204"/>
    </font>
    <font>
      <sz val="14"/>
      <name val="Tahoma"/>
      <family val="2"/>
      <charset val="204"/>
    </font>
    <font>
      <b/>
      <sz val="14"/>
      <name val="Franklin Gothic Medium"/>
      <family val="2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u/>
      <sz val="10"/>
      <color indexed="12"/>
      <name val="Arial Cyr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ahoma"/>
      <family val="2"/>
      <charset val="204"/>
    </font>
    <font>
      <b/>
      <sz val="1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ahoma"/>
      <family val="2"/>
      <charset val="204"/>
    </font>
    <font>
      <sz val="10"/>
      <name val="Helv"/>
    </font>
    <font>
      <sz val="10"/>
      <name val="Helv"/>
      <charset val="204"/>
    </font>
    <font>
      <sz val="8"/>
      <name val="Arial"/>
      <family val="2"/>
      <charset val="204"/>
    </font>
    <font>
      <sz val="10"/>
      <name val="MS Sans Serif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sz val="11"/>
      <color indexed="62"/>
      <name val="Calibri"/>
      <family val="2"/>
      <charset val="204"/>
    </font>
    <font>
      <u/>
      <sz val="9"/>
      <color indexed="12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color indexed="11"/>
      <name val="Tahoma"/>
      <family val="2"/>
      <charset val="204"/>
    </font>
    <font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color rgb="FFFF0000"/>
      <name val="Tahoma"/>
      <family val="2"/>
      <charset val="204"/>
    </font>
    <font>
      <i/>
      <sz val="11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rgb="FFFF0000"/>
      <name val="Tahoma"/>
      <family val="2"/>
      <charset val="204"/>
    </font>
    <font>
      <sz val="10"/>
      <color rgb="FFFF0000"/>
      <name val="Arial Cyr"/>
      <charset val="204"/>
    </font>
    <font>
      <sz val="18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rgb="FFCCFFCC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6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55">
    <xf numFmtId="0" fontId="0" fillId="0" borderId="0"/>
    <xf numFmtId="0" fontId="1" fillId="0" borderId="0"/>
    <xf numFmtId="0" fontId="6" fillId="0" borderId="0" applyBorder="0">
      <alignment horizontal="center" vertical="center" wrapText="1"/>
    </xf>
    <xf numFmtId="9" fontId="1" fillId="0" borderId="0" applyFont="0" applyFill="0" applyBorder="0" applyAlignment="0" applyProtection="0"/>
    <xf numFmtId="4" fontId="7" fillId="3" borderId="0" applyBorder="0">
      <alignment horizontal="right"/>
    </xf>
    <xf numFmtId="0" fontId="8" fillId="0" borderId="9" applyBorder="0">
      <alignment horizontal="center" vertical="center" wrapText="1"/>
    </xf>
    <xf numFmtId="4" fontId="7" fillId="3" borderId="0" applyBorder="0">
      <alignment horizontal="right"/>
    </xf>
    <xf numFmtId="4" fontId="7" fillId="2" borderId="1" applyBorder="0">
      <alignment horizontal="right"/>
    </xf>
    <xf numFmtId="0" fontId="10" fillId="0" borderId="0">
      <alignment horizontal="center" vertical="center" wrapText="1"/>
    </xf>
    <xf numFmtId="0" fontId="1" fillId="0" borderId="0"/>
    <xf numFmtId="0" fontId="1" fillId="0" borderId="0"/>
    <xf numFmtId="0" fontId="1" fillId="0" borderId="0"/>
    <xf numFmtId="4" fontId="7" fillId="3" borderId="0" applyFont="0" applyBorder="0">
      <alignment horizontal="right"/>
    </xf>
    <xf numFmtId="4" fontId="7" fillId="3" borderId="10" applyBorder="0">
      <alignment horizontal="right"/>
    </xf>
    <xf numFmtId="0" fontId="1" fillId="0" borderId="0"/>
    <xf numFmtId="0" fontId="16" fillId="0" borderId="0"/>
    <xf numFmtId="168" fontId="16" fillId="0" borderId="0"/>
    <xf numFmtId="0" fontId="17" fillId="0" borderId="0"/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38" fontId="18" fillId="0" borderId="0">
      <alignment vertical="top"/>
    </xf>
    <xf numFmtId="0" fontId="2" fillId="0" borderId="28" applyNumberFormat="0" applyAlignment="0">
      <protection locked="0"/>
    </xf>
    <xf numFmtId="169" fontId="19" fillId="0" borderId="0" applyFont="0" applyFill="0" applyBorder="0" applyAlignment="0" applyProtection="0"/>
    <xf numFmtId="0" fontId="20" fillId="0" borderId="0" applyFill="0" applyBorder="0" applyProtection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2" fillId="7" borderId="28" applyNumberFormat="0" applyAlignment="0"/>
    <xf numFmtId="0" fontId="9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/>
    <xf numFmtId="0" fontId="23" fillId="0" borderId="0"/>
    <xf numFmtId="0" fontId="20" fillId="0" borderId="0" applyFill="0" applyBorder="0" applyProtection="0">
      <alignment vertical="center"/>
    </xf>
    <xf numFmtId="0" fontId="20" fillId="0" borderId="0" applyFill="0" applyBorder="0" applyProtection="0">
      <alignment vertical="center"/>
    </xf>
    <xf numFmtId="49" fontId="15" fillId="8" borderId="29" applyNumberFormat="0">
      <alignment horizontal="center" vertical="center"/>
    </xf>
    <xf numFmtId="0" fontId="24" fillId="9" borderId="28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49" fontId="7" fillId="0" borderId="0" applyBorder="0">
      <alignment vertical="top"/>
    </xf>
    <xf numFmtId="0" fontId="27" fillId="0" borderId="0"/>
    <xf numFmtId="0" fontId="28" fillId="6" borderId="0" applyNumberFormat="0" applyBorder="0" applyAlignment="0">
      <alignment horizontal="left" vertical="center"/>
    </xf>
    <xf numFmtId="0" fontId="1" fillId="0" borderId="0"/>
    <xf numFmtId="49" fontId="7" fillId="6" borderId="0" applyBorder="0">
      <alignment vertical="top"/>
    </xf>
    <xf numFmtId="49" fontId="7" fillId="0" borderId="0" applyBorder="0">
      <alignment vertical="top"/>
    </xf>
    <xf numFmtId="9" fontId="7" fillId="0" borderId="0" applyFont="0" applyFill="0" applyBorder="0" applyAlignment="0" applyProtection="0"/>
    <xf numFmtId="0" fontId="16" fillId="0" borderId="0"/>
    <xf numFmtId="170" fontId="7" fillId="0" borderId="0" applyFont="0" applyFill="0" applyBorder="0" applyAlignment="0" applyProtection="0"/>
    <xf numFmtId="171" fontId="1" fillId="0" borderId="0" applyFont="0" applyFill="0" applyBorder="0" applyAlignment="0" applyProtection="0"/>
  </cellStyleXfs>
  <cellXfs count="148">
    <xf numFmtId="0" fontId="0" fillId="0" borderId="0" xfId="0"/>
    <xf numFmtId="0" fontId="2" fillId="0" borderId="0" xfId="1" applyFont="1"/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ill="1" applyBorder="1" applyAlignment="1">
      <alignment vertical="top"/>
    </xf>
    <xf numFmtId="0" fontId="3" fillId="0" borderId="0" xfId="0" applyFont="1" applyFill="1" applyAlignment="1">
      <alignment vertical="top"/>
    </xf>
    <xf numFmtId="0" fontId="0" fillId="0" borderId="0" xfId="0" applyAlignment="1" applyProtection="1">
      <alignment vertical="top"/>
      <protection locked="0"/>
    </xf>
    <xf numFmtId="0" fontId="2" fillId="0" borderId="0" xfId="1" applyFont="1" applyProtection="1">
      <protection locked="0"/>
    </xf>
    <xf numFmtId="0" fontId="0" fillId="0" borderId="0" xfId="0" applyAlignment="1" applyProtection="1">
      <alignment vertical="center"/>
      <protection locked="0"/>
    </xf>
    <xf numFmtId="0" fontId="29" fillId="0" borderId="0" xfId="1" applyFont="1" applyProtection="1">
      <protection locked="0"/>
    </xf>
    <xf numFmtId="164" fontId="29" fillId="0" borderId="0" xfId="1" applyNumberFormat="1" applyFont="1" applyProtection="1">
      <protection locked="0"/>
    </xf>
    <xf numFmtId="0" fontId="30" fillId="0" borderId="0" xfId="1" applyFont="1" applyBorder="1" applyProtection="1">
      <protection locked="0"/>
    </xf>
    <xf numFmtId="0" fontId="3" fillId="0" borderId="0" xfId="0" applyFont="1" applyAlignment="1" applyProtection="1">
      <alignment vertical="top"/>
      <protection locked="0"/>
    </xf>
    <xf numFmtId="0" fontId="32" fillId="0" borderId="0" xfId="1" applyFont="1" applyBorder="1" applyProtection="1">
      <protection locked="0"/>
    </xf>
    <xf numFmtId="0" fontId="33" fillId="0" borderId="0" xfId="1" applyFont="1" applyProtection="1">
      <protection locked="0"/>
    </xf>
    <xf numFmtId="0" fontId="0" fillId="0" borderId="0" xfId="0" applyBorder="1" applyAlignment="1" applyProtection="1">
      <alignment vertical="top"/>
      <protection locked="0"/>
    </xf>
    <xf numFmtId="0" fontId="29" fillId="0" borderId="0" xfId="1" applyFont="1" applyBorder="1" applyProtection="1">
      <protection locked="0"/>
    </xf>
    <xf numFmtId="0" fontId="31" fillId="0" borderId="0" xfId="1" applyFont="1" applyBorder="1" applyAlignment="1" applyProtection="1">
      <alignment horizontal="left" vertical="center"/>
      <protection locked="0"/>
    </xf>
    <xf numFmtId="0" fontId="36" fillId="0" borderId="0" xfId="1" applyFont="1" applyBorder="1" applyAlignment="1" applyProtection="1">
      <alignment horizontal="center" vertical="center" wrapText="1"/>
      <protection locked="0"/>
    </xf>
    <xf numFmtId="166" fontId="31" fillId="0" borderId="0" xfId="1" applyNumberFormat="1" applyFont="1" applyFill="1" applyBorder="1" applyAlignment="1" applyProtection="1">
      <alignment horizontal="centerContinuous" vertical="center" wrapText="1"/>
      <protection locked="0"/>
    </xf>
    <xf numFmtId="49" fontId="38" fillId="0" borderId="15" xfId="5" applyNumberFormat="1" applyFont="1" applyBorder="1" applyAlignment="1" applyProtection="1">
      <alignment horizontal="center" vertical="center" wrapText="1"/>
      <protection locked="0"/>
    </xf>
    <xf numFmtId="49" fontId="31" fillId="0" borderId="11" xfId="5" applyNumberFormat="1" applyFont="1" applyBorder="1" applyAlignment="1" applyProtection="1">
      <alignment horizontal="right" vertical="center" wrapText="1"/>
      <protection locked="0"/>
    </xf>
    <xf numFmtId="49" fontId="33" fillId="0" borderId="13" xfId="1" applyNumberFormat="1" applyFont="1" applyFill="1" applyBorder="1" applyAlignment="1" applyProtection="1">
      <alignment horizontal="right" vertical="center"/>
      <protection locked="0"/>
    </xf>
    <xf numFmtId="49" fontId="32" fillId="0" borderId="13" xfId="1" applyNumberFormat="1" applyFont="1" applyFill="1" applyBorder="1" applyAlignment="1" applyProtection="1">
      <alignment horizontal="right" vertical="center"/>
      <protection locked="0"/>
    </xf>
    <xf numFmtId="0" fontId="3" fillId="5" borderId="0" xfId="0" applyFont="1" applyFill="1" applyAlignment="1" applyProtection="1">
      <alignment vertical="top"/>
      <protection locked="0"/>
    </xf>
    <xf numFmtId="0" fontId="3" fillId="5" borderId="0" xfId="0" applyFont="1" applyFill="1" applyAlignment="1">
      <alignment vertical="top"/>
    </xf>
    <xf numFmtId="49" fontId="39" fillId="0" borderId="13" xfId="1" applyNumberFormat="1" applyFont="1" applyFill="1" applyBorder="1" applyAlignment="1" applyProtection="1">
      <alignment horizontal="right" vertical="center"/>
      <protection locked="0"/>
    </xf>
    <xf numFmtId="0" fontId="41" fillId="0" borderId="0" xfId="0" applyFont="1" applyFill="1" applyAlignment="1" applyProtection="1">
      <alignment vertical="top"/>
      <protection locked="0"/>
    </xf>
    <xf numFmtId="49" fontId="14" fillId="0" borderId="15" xfId="1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 applyProtection="1">
      <alignment vertical="top"/>
      <protection locked="0"/>
    </xf>
    <xf numFmtId="49" fontId="44" fillId="0" borderId="0" xfId="1" applyNumberFormat="1" applyFont="1" applyFill="1" applyBorder="1" applyAlignment="1" applyProtection="1">
      <alignment horizontal="right" vertical="center"/>
      <protection locked="0"/>
    </xf>
    <xf numFmtId="0" fontId="36" fillId="0" borderId="0" xfId="1" applyFont="1" applyFill="1" applyBorder="1" applyAlignment="1" applyProtection="1">
      <alignment vertical="center" wrapText="1"/>
      <protection locked="0"/>
    </xf>
    <xf numFmtId="0" fontId="36" fillId="0" borderId="0" xfId="1" applyFont="1" applyFill="1" applyBorder="1" applyAlignment="1" applyProtection="1">
      <alignment horizontal="center" vertical="center" wrapText="1"/>
      <protection locked="0"/>
    </xf>
    <xf numFmtId="165" fontId="44" fillId="0" borderId="0" xfId="4" applyNumberFormat="1" applyFont="1" applyFill="1" applyBorder="1" applyAlignment="1" applyProtection="1">
      <alignment horizontal="right" vertical="center"/>
      <protection locked="0"/>
    </xf>
    <xf numFmtId="4" fontId="0" fillId="0" borderId="0" xfId="0" applyNumberFormat="1" applyFill="1" applyBorder="1" applyAlignment="1" applyProtection="1">
      <alignment vertical="top"/>
      <protection locked="0"/>
    </xf>
    <xf numFmtId="49" fontId="45" fillId="0" borderId="0" xfId="1" applyNumberFormat="1" applyFont="1" applyFill="1" applyBorder="1" applyAlignment="1" applyProtection="1">
      <alignment horizontal="right" vertical="center"/>
      <protection locked="0"/>
    </xf>
    <xf numFmtId="0" fontId="46" fillId="0" borderId="0" xfId="1" applyFont="1" applyFill="1" applyBorder="1" applyAlignment="1" applyProtection="1">
      <alignment vertical="center" wrapText="1"/>
      <protection locked="0"/>
    </xf>
    <xf numFmtId="0" fontId="46" fillId="0" borderId="0" xfId="1" applyFont="1" applyFill="1" applyBorder="1" applyAlignment="1" applyProtection="1">
      <alignment horizontal="center" vertical="center" wrapText="1"/>
      <protection locked="0"/>
    </xf>
    <xf numFmtId="165" fontId="47" fillId="0" borderId="0" xfId="4" applyNumberFormat="1" applyFont="1" applyFill="1" applyBorder="1" applyAlignment="1" applyProtection="1">
      <alignment horizontal="right" vertical="center"/>
      <protection locked="0"/>
    </xf>
    <xf numFmtId="49" fontId="31" fillId="0" borderId="13" xfId="5" applyNumberFormat="1" applyFont="1" applyBorder="1" applyAlignment="1" applyProtection="1">
      <alignment horizontal="right" vertical="center" wrapText="1"/>
      <protection locked="0"/>
    </xf>
    <xf numFmtId="49" fontId="32" fillId="0" borderId="13" xfId="5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Fill="1" applyAlignment="1" applyProtection="1">
      <alignment vertical="top"/>
      <protection locked="0"/>
    </xf>
    <xf numFmtId="49" fontId="39" fillId="0" borderId="13" xfId="0" applyNumberFormat="1" applyFont="1" applyFill="1" applyBorder="1" applyAlignment="1" applyProtection="1">
      <alignment horizontal="right" vertical="center"/>
      <protection locked="0"/>
    </xf>
    <xf numFmtId="0" fontId="5" fillId="5" borderId="0" xfId="0" applyFont="1" applyFill="1" applyAlignment="1" applyProtection="1">
      <alignment horizontal="center" vertical="center"/>
      <protection locked="0"/>
    </xf>
    <xf numFmtId="49" fontId="33" fillId="0" borderId="30" xfId="1" applyNumberFormat="1" applyFont="1" applyFill="1" applyBorder="1" applyAlignment="1" applyProtection="1">
      <alignment horizontal="right" vertical="center"/>
      <protection locked="0"/>
    </xf>
    <xf numFmtId="0" fontId="3" fillId="5" borderId="0" xfId="0" applyFont="1" applyFill="1" applyAlignment="1" applyProtection="1">
      <alignment horizontal="center" vertical="center"/>
      <protection locked="0"/>
    </xf>
    <xf numFmtId="3" fontId="49" fillId="5" borderId="0" xfId="1" applyNumberFormat="1" applyFont="1" applyFill="1" applyBorder="1" applyAlignment="1" applyProtection="1">
      <alignment horizontal="left" vertical="center" wrapText="1"/>
      <protection locked="0"/>
    </xf>
    <xf numFmtId="0" fontId="50" fillId="5" borderId="0" xfId="0" applyFont="1" applyFill="1" applyAlignment="1" applyProtection="1">
      <protection locked="0"/>
    </xf>
    <xf numFmtId="0" fontId="3" fillId="5" borderId="0" xfId="0" applyFont="1" applyFill="1" applyAlignment="1" applyProtection="1">
      <alignment vertical="center"/>
      <protection locked="0"/>
    </xf>
    <xf numFmtId="49" fontId="38" fillId="0" borderId="30" xfId="1" applyNumberFormat="1" applyFont="1" applyFill="1" applyBorder="1" applyAlignment="1" applyProtection="1">
      <alignment horizontal="right" vertical="center"/>
      <protection locked="0"/>
    </xf>
    <xf numFmtId="0" fontId="41" fillId="0" borderId="0" xfId="0" applyFont="1" applyFill="1" applyAlignment="1" applyProtection="1">
      <alignment horizontal="left" vertical="center"/>
      <protection locked="0"/>
    </xf>
    <xf numFmtId="49" fontId="32" fillId="0" borderId="16" xfId="1" applyNumberFormat="1" applyFont="1" applyFill="1" applyBorder="1" applyAlignment="1" applyProtection="1">
      <alignment horizontal="right" vertical="center"/>
      <protection locked="0"/>
    </xf>
    <xf numFmtId="0" fontId="12" fillId="13" borderId="15" xfId="1" applyFont="1" applyFill="1" applyBorder="1" applyAlignment="1" applyProtection="1">
      <alignment horizontal="right" vertical="center"/>
    </xf>
    <xf numFmtId="0" fontId="0" fillId="0" borderId="0" xfId="0" applyFill="1" applyAlignment="1" applyProtection="1">
      <alignment vertical="top"/>
      <protection locked="0"/>
    </xf>
    <xf numFmtId="0" fontId="14" fillId="5" borderId="0" xfId="1" applyFont="1" applyFill="1" applyBorder="1" applyAlignment="1" applyProtection="1">
      <alignment horizontal="center" vertical="center"/>
      <protection locked="0"/>
    </xf>
    <xf numFmtId="0" fontId="13" fillId="5" borderId="0" xfId="1" applyFont="1" applyFill="1" applyBorder="1" applyAlignment="1" applyProtection="1">
      <alignment horizontal="center" vertical="center"/>
      <protection locked="0"/>
    </xf>
    <xf numFmtId="165" fontId="14" fillId="5" borderId="0" xfId="1" applyNumberFormat="1" applyFont="1" applyFill="1" applyBorder="1" applyAlignment="1" applyProtection="1">
      <alignment horizontal="right" vertical="center"/>
      <protection locked="0"/>
    </xf>
    <xf numFmtId="0" fontId="50" fillId="0" borderId="0" xfId="0" applyFont="1" applyFill="1" applyAlignment="1" applyProtection="1">
      <alignment vertical="top"/>
      <protection locked="0"/>
    </xf>
    <xf numFmtId="0" fontId="32" fillId="0" borderId="5" xfId="1" applyFont="1" applyBorder="1" applyAlignment="1" applyProtection="1">
      <alignment horizontal="center" vertical="center" wrapText="1"/>
      <protection locked="0"/>
    </xf>
    <xf numFmtId="0" fontId="32" fillId="0" borderId="14" xfId="1" applyFont="1" applyBorder="1" applyAlignment="1" applyProtection="1">
      <alignment horizontal="center" vertical="center" wrapText="1"/>
      <protection locked="0"/>
    </xf>
    <xf numFmtId="164" fontId="34" fillId="4" borderId="12" xfId="3" applyNumberFormat="1" applyFont="1" applyFill="1" applyBorder="1" applyAlignment="1" applyProtection="1">
      <alignment horizontal="center" vertical="center"/>
      <protection locked="0"/>
    </xf>
    <xf numFmtId="164" fontId="34" fillId="10" borderId="8" xfId="3" applyNumberFormat="1" applyFont="1" applyFill="1" applyBorder="1" applyAlignment="1" applyProtection="1">
      <alignment horizontal="center" vertical="center"/>
    </xf>
    <xf numFmtId="2" fontId="33" fillId="10" borderId="8" xfId="0" applyNumberFormat="1" applyFont="1" applyFill="1" applyBorder="1" applyAlignment="1" applyProtection="1">
      <alignment horizontal="center"/>
    </xf>
    <xf numFmtId="10" fontId="35" fillId="10" borderId="8" xfId="3" applyNumberFormat="1" applyFont="1" applyFill="1" applyBorder="1" applyAlignment="1" applyProtection="1">
      <alignment horizontal="center" vertical="center"/>
    </xf>
    <xf numFmtId="164" fontId="31" fillId="10" borderId="17" xfId="3" applyNumberFormat="1" applyFont="1" applyFill="1" applyBorder="1" applyAlignment="1" applyProtection="1">
      <alignment horizontal="center" vertical="center"/>
    </xf>
    <xf numFmtId="166" fontId="31" fillId="10" borderId="3" xfId="1" applyNumberFormat="1" applyFont="1" applyFill="1" applyBorder="1" applyAlignment="1" applyProtection="1">
      <alignment horizontal="centerContinuous" vertical="center" wrapText="1"/>
    </xf>
    <xf numFmtId="0" fontId="31" fillId="0" borderId="3" xfId="1" applyFont="1" applyFill="1" applyBorder="1" applyAlignment="1" applyProtection="1">
      <alignment horizontal="center" vertical="center" wrapText="1"/>
      <protection locked="0"/>
    </xf>
    <xf numFmtId="0" fontId="14" fillId="0" borderId="18" xfId="1" applyFont="1" applyBorder="1" applyAlignment="1" applyProtection="1">
      <alignment horizontal="center" vertical="center" wrapText="1"/>
      <protection locked="0"/>
    </xf>
    <xf numFmtId="4" fontId="34" fillId="11" borderId="5" xfId="4" applyNumberFormat="1" applyFont="1" applyFill="1" applyBorder="1" applyAlignment="1" applyProtection="1">
      <alignment horizontal="right"/>
    </xf>
    <xf numFmtId="4" fontId="33" fillId="10" borderId="8" xfId="0" applyNumberFormat="1" applyFont="1" applyFill="1" applyBorder="1" applyAlignment="1" applyProtection="1"/>
    <xf numFmtId="4" fontId="34" fillId="11" borderId="8" xfId="4" applyNumberFormat="1" applyFont="1" applyFill="1" applyBorder="1" applyAlignment="1" applyProtection="1">
      <alignment horizontal="right"/>
    </xf>
    <xf numFmtId="4" fontId="33" fillId="12" borderId="8" xfId="4" applyNumberFormat="1" applyFont="1" applyFill="1" applyBorder="1" applyAlignment="1" applyProtection="1">
      <alignment horizontal="right"/>
    </xf>
    <xf numFmtId="4" fontId="33" fillId="12" borderId="8" xfId="4" applyNumberFormat="1" applyFont="1" applyFill="1" applyBorder="1" applyAlignment="1" applyProtection="1">
      <alignment horizontal="right" vertical="center"/>
    </xf>
    <xf numFmtId="4" fontId="33" fillId="10" borderId="8" xfId="0" applyNumberFormat="1" applyFont="1" applyFill="1" applyBorder="1" applyAlignment="1" applyProtection="1">
      <alignment horizontal="right"/>
    </xf>
    <xf numFmtId="4" fontId="43" fillId="10" borderId="8" xfId="0" applyNumberFormat="1" applyFont="1" applyFill="1" applyBorder="1" applyAlignment="1" applyProtection="1">
      <alignment horizontal="right"/>
    </xf>
    <xf numFmtId="4" fontId="33" fillId="12" borderId="14" xfId="4" applyNumberFormat="1" applyFont="1" applyFill="1" applyBorder="1" applyAlignment="1" applyProtection="1">
      <alignment horizontal="right"/>
    </xf>
    <xf numFmtId="4" fontId="14" fillId="10" borderId="22" xfId="4" applyNumberFormat="1" applyFont="1" applyFill="1" applyBorder="1" applyAlignment="1" applyProtection="1">
      <alignment horizontal="right"/>
    </xf>
    <xf numFmtId="0" fontId="38" fillId="0" borderId="24" xfId="5" applyFont="1" applyBorder="1" applyAlignment="1" applyProtection="1">
      <alignment horizontal="center" vertical="center" wrapText="1"/>
      <protection locked="0"/>
    </xf>
    <xf numFmtId="0" fontId="32" fillId="0" borderId="3" xfId="0" applyNumberFormat="1" applyFont="1" applyBorder="1" applyAlignment="1" applyProtection="1">
      <alignment horizontal="center" vertical="center" wrapText="1"/>
      <protection locked="0"/>
    </xf>
    <xf numFmtId="0" fontId="14" fillId="0" borderId="3" xfId="1" applyFont="1" applyBorder="1" applyAlignment="1" applyProtection="1">
      <alignment horizontal="center" vertical="center" wrapText="1"/>
      <protection locked="0"/>
    </xf>
    <xf numFmtId="4" fontId="34" fillId="10" borderId="12" xfId="4" applyNumberFormat="1" applyFont="1" applyFill="1" applyBorder="1" applyAlignment="1" applyProtection="1">
      <alignment horizontal="center" vertical="center"/>
    </xf>
    <xf numFmtId="4" fontId="34" fillId="10" borderId="8" xfId="4" applyNumberFormat="1" applyFont="1" applyFill="1" applyBorder="1" applyAlignment="1" applyProtection="1">
      <alignment horizontal="center" vertical="center"/>
    </xf>
    <xf numFmtId="4" fontId="34" fillId="10" borderId="8" xfId="4" applyNumberFormat="1" applyFont="1" applyFill="1" applyBorder="1" applyAlignment="1" applyProtection="1">
      <alignment horizontal="right"/>
    </xf>
    <xf numFmtId="4" fontId="34" fillId="4" borderId="8" xfId="3" applyNumberFormat="1" applyFont="1" applyFill="1" applyBorder="1" applyAlignment="1" applyProtection="1">
      <alignment horizontal="center" vertical="center"/>
      <protection locked="0"/>
    </xf>
    <xf numFmtId="4" fontId="34" fillId="10" borderId="8" xfId="4" applyNumberFormat="1" applyFont="1" applyFill="1" applyBorder="1" applyAlignment="1" applyProtection="1">
      <alignment horizontal="center"/>
    </xf>
    <xf numFmtId="4" fontId="38" fillId="10" borderId="17" xfId="4" applyNumberFormat="1" applyFont="1" applyFill="1" applyBorder="1" applyAlignment="1" applyProtection="1">
      <alignment horizontal="right"/>
    </xf>
    <xf numFmtId="4" fontId="34" fillId="4" borderId="7" xfId="3" applyNumberFormat="1" applyFont="1" applyFill="1" applyBorder="1" applyAlignment="1" applyProtection="1">
      <alignment horizontal="center" vertical="center"/>
      <protection locked="0"/>
    </xf>
    <xf numFmtId="4" fontId="12" fillId="13" borderId="3" xfId="1" applyNumberFormat="1" applyFont="1" applyFill="1" applyBorder="1" applyAlignment="1" applyProtection="1">
      <alignment horizontal="right"/>
    </xf>
    <xf numFmtId="49" fontId="31" fillId="0" borderId="4" xfId="2" applyNumberFormat="1" applyFont="1" applyBorder="1" applyAlignment="1" applyProtection="1">
      <alignment horizontal="left" vertical="center" wrapText="1"/>
      <protection locked="0"/>
    </xf>
    <xf numFmtId="49" fontId="31" fillId="0" borderId="6" xfId="2" applyNumberFormat="1" applyFont="1" applyBorder="1" applyAlignment="1" applyProtection="1">
      <alignment horizontal="left" vertical="center" wrapText="1"/>
      <protection locked="0"/>
    </xf>
    <xf numFmtId="49" fontId="31" fillId="0" borderId="20" xfId="2" applyNumberFormat="1" applyFont="1" applyBorder="1" applyAlignment="1" applyProtection="1">
      <alignment horizontal="left" vertical="center" wrapText="1"/>
      <protection locked="0"/>
    </xf>
    <xf numFmtId="0" fontId="31" fillId="0" borderId="2" xfId="1" applyFont="1" applyBorder="1" applyAlignment="1" applyProtection="1">
      <alignment horizontal="left" vertical="center"/>
      <protection locked="0"/>
    </xf>
    <xf numFmtId="0" fontId="31" fillId="0" borderId="12" xfId="1" applyFont="1" applyFill="1" applyBorder="1" applyAlignment="1" applyProtection="1">
      <alignment horizontal="center" vertical="center"/>
      <protection locked="0"/>
    </xf>
    <xf numFmtId="0" fontId="31" fillId="0" borderId="8" xfId="1" applyFont="1" applyFill="1" applyBorder="1" applyAlignment="1" applyProtection="1">
      <alignment horizontal="center" vertical="center"/>
      <protection locked="0"/>
    </xf>
    <xf numFmtId="0" fontId="31" fillId="0" borderId="17" xfId="1" applyFont="1" applyFill="1" applyBorder="1" applyAlignment="1" applyProtection="1">
      <alignment horizontal="center" vertical="center"/>
      <protection locked="0"/>
    </xf>
    <xf numFmtId="0" fontId="34" fillId="0" borderId="3" xfId="1" applyFont="1" applyBorder="1" applyAlignment="1" applyProtection="1">
      <alignment horizontal="center" vertical="center" wrapText="1"/>
      <protection locked="0"/>
    </xf>
    <xf numFmtId="0" fontId="31" fillId="0" borderId="27" xfId="5" applyFont="1" applyBorder="1" applyAlignment="1" applyProtection="1">
      <alignment horizontal="left" vertical="center" wrapText="1"/>
      <protection locked="0"/>
    </xf>
    <xf numFmtId="49" fontId="33" fillId="0" borderId="23" xfId="0" applyNumberFormat="1" applyFont="1" applyFill="1" applyBorder="1" applyAlignment="1" applyProtection="1">
      <alignment vertical="top" wrapText="1"/>
      <protection locked="0"/>
    </xf>
    <xf numFmtId="49" fontId="32" fillId="0" borderId="23" xfId="0" applyNumberFormat="1" applyFont="1" applyFill="1" applyBorder="1" applyAlignment="1" applyProtection="1">
      <alignment vertical="center" wrapText="1"/>
      <protection locked="0"/>
    </xf>
    <xf numFmtId="49" fontId="39" fillId="0" borderId="23" xfId="0" applyNumberFormat="1" applyFont="1" applyFill="1" applyBorder="1" applyAlignment="1" applyProtection="1">
      <alignment horizontal="left" vertical="top" wrapText="1" indent="1"/>
      <protection locked="0"/>
    </xf>
    <xf numFmtId="0" fontId="10" fillId="0" borderId="23" xfId="5" applyFont="1" applyFill="1" applyBorder="1" applyAlignment="1" applyProtection="1">
      <alignment horizontal="left" vertical="center" wrapText="1"/>
      <protection locked="0"/>
    </xf>
    <xf numFmtId="0" fontId="10" fillId="0" borderId="23" xfId="1" applyFont="1" applyFill="1" applyBorder="1" applyProtection="1">
      <protection locked="0"/>
    </xf>
    <xf numFmtId="3" fontId="42" fillId="0" borderId="25" xfId="1" applyNumberFormat="1" applyFont="1" applyFill="1" applyBorder="1" applyAlignment="1" applyProtection="1">
      <alignment horizontal="left" vertical="center" wrapText="1" indent="3"/>
      <protection locked="0"/>
    </xf>
    <xf numFmtId="0" fontId="38" fillId="0" borderId="24" xfId="1" applyFont="1" applyFill="1" applyBorder="1" applyAlignment="1" applyProtection="1">
      <alignment vertical="center" wrapText="1"/>
      <protection locked="0"/>
    </xf>
    <xf numFmtId="0" fontId="38" fillId="0" borderId="3" xfId="5" applyFont="1" applyBorder="1" applyAlignment="1" applyProtection="1">
      <alignment horizontal="center" vertical="center" wrapText="1"/>
      <protection locked="0"/>
    </xf>
    <xf numFmtId="0" fontId="34" fillId="0" borderId="12" xfId="1" applyFont="1" applyFill="1" applyBorder="1" applyAlignment="1" applyProtection="1">
      <alignment horizontal="center" vertical="center" wrapText="1"/>
      <protection locked="0"/>
    </xf>
    <xf numFmtId="0" fontId="34" fillId="0" borderId="8" xfId="1" applyFont="1" applyFill="1" applyBorder="1" applyAlignment="1" applyProtection="1">
      <alignment horizontal="center" vertical="center" wrapText="1"/>
      <protection locked="0"/>
    </xf>
    <xf numFmtId="0" fontId="40" fillId="0" borderId="8" xfId="1" applyFont="1" applyFill="1" applyBorder="1" applyAlignment="1" applyProtection="1">
      <alignment horizontal="center" vertical="center" wrapText="1"/>
      <protection locked="0"/>
    </xf>
    <xf numFmtId="0" fontId="34" fillId="0" borderId="17" xfId="1" applyFont="1" applyFill="1" applyBorder="1" applyAlignment="1" applyProtection="1">
      <alignment horizontal="center" vertical="center" wrapText="1"/>
      <protection locked="0"/>
    </xf>
    <xf numFmtId="0" fontId="40" fillId="5" borderId="17" xfId="1" applyFont="1" applyFill="1" applyBorder="1" applyAlignment="1" applyProtection="1">
      <alignment horizontal="center" vertical="center" wrapText="1"/>
      <protection locked="0"/>
    </xf>
    <xf numFmtId="0" fontId="38" fillId="5" borderId="3" xfId="1" applyFont="1" applyFill="1" applyBorder="1" applyAlignment="1" applyProtection="1">
      <alignment horizontal="center" vertical="center" wrapText="1"/>
      <protection locked="0"/>
    </xf>
    <xf numFmtId="0" fontId="31" fillId="0" borderId="23" xfId="5" applyFont="1" applyBorder="1" applyAlignment="1" applyProtection="1">
      <alignment horizontal="left" vertical="center" wrapText="1"/>
      <protection locked="0"/>
    </xf>
    <xf numFmtId="49" fontId="32" fillId="0" borderId="23" xfId="0" applyNumberFormat="1" applyFont="1" applyBorder="1" applyAlignment="1" applyProtection="1">
      <alignment vertical="top"/>
      <protection locked="0"/>
    </xf>
    <xf numFmtId="0" fontId="48" fillId="0" borderId="23" xfId="1" applyFont="1" applyFill="1" applyBorder="1" applyAlignment="1" applyProtection="1">
      <alignment vertical="top" wrapText="1"/>
      <protection locked="0"/>
    </xf>
    <xf numFmtId="0" fontId="31" fillId="0" borderId="23" xfId="1" applyFont="1" applyFill="1" applyBorder="1" applyAlignment="1" applyProtection="1">
      <alignment vertical="top" wrapText="1"/>
      <protection locked="0"/>
    </xf>
    <xf numFmtId="0" fontId="39" fillId="0" borderId="23" xfId="1" applyFont="1" applyBorder="1" applyAlignment="1" applyProtection="1">
      <alignment horizontal="left"/>
      <protection locked="0"/>
    </xf>
    <xf numFmtId="0" fontId="40" fillId="0" borderId="23" xfId="1" applyFont="1" applyFill="1" applyBorder="1" applyAlignment="1" applyProtection="1">
      <alignment vertical="top" wrapText="1"/>
      <protection locked="0"/>
    </xf>
    <xf numFmtId="49" fontId="39" fillId="0" borderId="23" xfId="0" applyNumberFormat="1" applyFont="1" applyBorder="1" applyAlignment="1" applyProtection="1">
      <alignment vertical="top"/>
      <protection locked="0"/>
    </xf>
    <xf numFmtId="0" fontId="32" fillId="0" borderId="23" xfId="1" applyFont="1" applyBorder="1" applyProtection="1">
      <protection locked="0"/>
    </xf>
    <xf numFmtId="0" fontId="31" fillId="0" borderId="23" xfId="5" applyFont="1" applyFill="1" applyBorder="1" applyAlignment="1" applyProtection="1">
      <alignment horizontal="left" vertical="center" wrapText="1"/>
      <protection locked="0"/>
    </xf>
    <xf numFmtId="0" fontId="31" fillId="0" borderId="23" xfId="1" applyFont="1" applyFill="1" applyBorder="1" applyAlignment="1" applyProtection="1">
      <alignment horizontal="left" wrapText="1"/>
      <protection locked="0"/>
    </xf>
    <xf numFmtId="0" fontId="31" fillId="0" borderId="23" xfId="1" applyFont="1" applyFill="1" applyBorder="1" applyAlignment="1" applyProtection="1">
      <alignment vertical="center" wrapText="1"/>
      <protection locked="0"/>
    </xf>
    <xf numFmtId="0" fontId="38" fillId="0" borderId="25" xfId="1" applyFont="1" applyFill="1" applyBorder="1" applyAlignment="1" applyProtection="1">
      <alignment vertical="center" wrapText="1"/>
      <protection locked="0"/>
    </xf>
    <xf numFmtId="0" fontId="32" fillId="0" borderId="23" xfId="1" applyFont="1" applyFill="1" applyBorder="1" applyAlignment="1" applyProtection="1">
      <alignment vertical="top" wrapText="1"/>
      <protection locked="0"/>
    </xf>
    <xf numFmtId="0" fontId="32" fillId="0" borderId="31" xfId="1" applyFont="1" applyFill="1" applyBorder="1" applyAlignment="1" applyProtection="1">
      <alignment vertical="top" wrapText="1"/>
      <protection locked="0"/>
    </xf>
    <xf numFmtId="0" fontId="12" fillId="13" borderId="24" xfId="1" applyFont="1" applyFill="1" applyBorder="1" applyAlignment="1" applyProtection="1">
      <alignment horizontal="center" vertical="center"/>
    </xf>
    <xf numFmtId="0" fontId="31" fillId="0" borderId="12" xfId="5" applyFont="1" applyBorder="1" applyAlignment="1" applyProtection="1">
      <alignment horizontal="center" vertical="center" wrapText="1"/>
      <protection locked="0"/>
    </xf>
    <xf numFmtId="0" fontId="31" fillId="0" borderId="8" xfId="5" applyFont="1" applyBorder="1" applyAlignment="1" applyProtection="1">
      <alignment horizontal="center" vertical="center" wrapText="1"/>
      <protection locked="0"/>
    </xf>
    <xf numFmtId="0" fontId="34" fillId="0" borderId="8" xfId="1" applyFont="1" applyFill="1" applyBorder="1" applyAlignment="1" applyProtection="1">
      <alignment horizontal="center" vertical="top" wrapText="1"/>
      <protection locked="0"/>
    </xf>
    <xf numFmtId="0" fontId="38" fillId="0" borderId="17" xfId="1" applyFont="1" applyFill="1" applyBorder="1" applyAlignment="1" applyProtection="1">
      <alignment horizontal="center" vertical="center" wrapText="1"/>
      <protection locked="0"/>
    </xf>
    <xf numFmtId="0" fontId="34" fillId="0" borderId="7" xfId="1" applyFont="1" applyFill="1" applyBorder="1" applyAlignment="1" applyProtection="1">
      <alignment horizontal="center" vertical="top" wrapText="1"/>
      <protection locked="0"/>
    </xf>
    <xf numFmtId="0" fontId="13" fillId="13" borderId="3" xfId="1" applyFont="1" applyFill="1" applyBorder="1" applyAlignment="1" applyProtection="1">
      <alignment horizontal="center" vertical="center"/>
    </xf>
    <xf numFmtId="49" fontId="12" fillId="0" borderId="0" xfId="0" applyNumberFormat="1" applyFont="1" applyFill="1" applyBorder="1" applyAlignment="1" applyProtection="1">
      <alignment vertical="top" wrapText="1"/>
      <protection locked="0"/>
    </xf>
    <xf numFmtId="49" fontId="51" fillId="0" borderId="0" xfId="0" applyNumberFormat="1" applyFont="1" applyAlignment="1" applyProtection="1">
      <alignment vertical="top" wrapText="1"/>
      <protection locked="0"/>
    </xf>
    <xf numFmtId="0" fontId="11" fillId="0" borderId="0" xfId="0" applyFont="1" applyAlignment="1">
      <alignment horizontal="center" vertical="center" wrapText="1"/>
    </xf>
    <xf numFmtId="0" fontId="4" fillId="0" borderId="0" xfId="0" applyFont="1" applyBorder="1" applyAlignment="1" applyProtection="1">
      <alignment horizontal="left" vertical="top"/>
      <protection locked="0"/>
    </xf>
    <xf numFmtId="0" fontId="37" fillId="0" borderId="9" xfId="1" applyFont="1" applyFill="1" applyBorder="1" applyAlignment="1" applyProtection="1">
      <alignment horizontal="left" vertical="top"/>
      <protection locked="0"/>
    </xf>
    <xf numFmtId="0" fontId="37" fillId="0" borderId="26" xfId="1" applyFont="1" applyFill="1" applyBorder="1" applyAlignment="1" applyProtection="1">
      <alignment horizontal="left" vertical="top"/>
      <protection locked="0"/>
    </xf>
    <xf numFmtId="0" fontId="37" fillId="0" borderId="32" xfId="1" applyFont="1" applyFill="1" applyBorder="1" applyAlignment="1" applyProtection="1">
      <alignment horizontal="left" vertical="top"/>
      <protection locked="0"/>
    </xf>
    <xf numFmtId="0" fontId="37" fillId="0" borderId="9" xfId="1" applyFont="1" applyFill="1" applyBorder="1" applyAlignment="1" applyProtection="1">
      <alignment horizontal="left" vertical="center"/>
      <protection locked="0"/>
    </xf>
    <xf numFmtId="0" fontId="37" fillId="0" borderId="26" xfId="1" applyFont="1" applyFill="1" applyBorder="1" applyAlignment="1" applyProtection="1">
      <alignment horizontal="left" vertical="center"/>
      <protection locked="0"/>
    </xf>
    <xf numFmtId="0" fontId="37" fillId="0" borderId="32" xfId="1" applyFont="1" applyFill="1" applyBorder="1" applyAlignment="1" applyProtection="1">
      <alignment horizontal="left" vertical="center"/>
      <protection locked="0"/>
    </xf>
    <xf numFmtId="0" fontId="14" fillId="0" borderId="19" xfId="1" applyFont="1" applyBorder="1" applyAlignment="1" applyProtection="1">
      <alignment horizontal="center" vertical="center"/>
      <protection locked="0"/>
    </xf>
    <xf numFmtId="0" fontId="14" fillId="0" borderId="21" xfId="1" applyFont="1" applyBorder="1" applyAlignment="1" applyProtection="1">
      <alignment horizontal="center" vertical="center"/>
      <protection locked="0"/>
    </xf>
    <xf numFmtId="0" fontId="31" fillId="0" borderId="5" xfId="5" applyFont="1" applyBorder="1" applyAlignment="1" applyProtection="1">
      <alignment horizontal="center" vertical="center" wrapText="1"/>
      <protection locked="0"/>
    </xf>
    <xf numFmtId="0" fontId="31" fillId="0" borderId="14" xfId="5" applyFont="1" applyBorder="1" applyAlignment="1" applyProtection="1">
      <alignment horizontal="center" vertical="center" wrapText="1"/>
      <protection locked="0"/>
    </xf>
  </cellXfs>
  <cellStyles count="55"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Cells 2" xfId="30"/>
    <cellStyle name="Currency [0]" xfId="31"/>
    <cellStyle name="Currency2" xfId="32"/>
    <cellStyle name="Followed Hyperlink" xfId="33"/>
    <cellStyle name="Header 3" xfId="34"/>
    <cellStyle name="Hyperlink" xfId="35"/>
    <cellStyle name="normal" xfId="36"/>
    <cellStyle name="Normal1" xfId="37"/>
    <cellStyle name="Normal2" xfId="38"/>
    <cellStyle name="Percent1" xfId="39"/>
    <cellStyle name="Title 4" xfId="40"/>
    <cellStyle name="Ввод  2" xfId="41"/>
    <cellStyle name="Гиперссылка 2" xfId="42"/>
    <cellStyle name="Гиперссылка 2 2" xfId="43"/>
    <cellStyle name="Гиперссылка 4" xfId="44"/>
    <cellStyle name="Заголовок" xfId="2"/>
    <cellStyle name="ЗаголовокСтолбца" xfId="5"/>
    <cellStyle name="Значение" xfId="7"/>
    <cellStyle name="мой" xfId="8"/>
    <cellStyle name="Обычный" xfId="0" builtinId="0"/>
    <cellStyle name="Обычный 10" xfId="45"/>
    <cellStyle name="Обычный 12 2" xfId="46"/>
    <cellStyle name="Обычный 13" xfId="9"/>
    <cellStyle name="Обычный 2" xfId="1"/>
    <cellStyle name="Обычный 2 10 2" xfId="14"/>
    <cellStyle name="Обычный 2 2" xfId="47"/>
    <cellStyle name="Обычный 2_НВВ - сети долгосрочный (15.07) - передано на оформление 2" xfId="10"/>
    <cellStyle name="Обычный 3" xfId="11"/>
    <cellStyle name="Обычный 3 2" xfId="48"/>
    <cellStyle name="Обычный 3 3" xfId="49"/>
    <cellStyle name="Обычный 4" xfId="50"/>
    <cellStyle name="Процентный 2" xfId="3"/>
    <cellStyle name="Процентный 3" xfId="51"/>
    <cellStyle name="Стиль 1" xfId="52"/>
    <cellStyle name="Финансовый 2" xfId="53"/>
    <cellStyle name="Финансовый 3" xfId="54"/>
    <cellStyle name="Формула" xfId="12"/>
    <cellStyle name="Формула 2" xfId="6"/>
    <cellStyle name="Формула_GRES.2007.5" xfId="4"/>
    <cellStyle name="ФормулаВБ" xfId="1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0;&#1072;&#1089;&#1082;&#1072;&#1076;-&#1069;&#1085;&#1077;&#1088;&#1075;&#1086;&#1089;&#1077;&#1090;&#1100;\&#1064;&#1072;&#1073;&#1083;&#1086;&#1085;&#1099;%20&#1045;&#1048;&#1040;&#1057;\INFO%20RENT%20EE%20EQUIPMENT%201%2077%20(3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ЭСОБ"/>
      <sheetName val="ПРОБ"/>
      <sheetName val="Комментарии"/>
      <sheetName val="Проверка"/>
      <sheetName val="tech"/>
      <sheetName val="TECHSHEET"/>
      <sheetName val="modProv"/>
      <sheetName val="REESTR_ORG"/>
      <sheetName val="REESTR_FILTERED"/>
      <sheetName val="modSheetTitle"/>
      <sheetName val="modHandlers"/>
      <sheetName val="modCommonProv"/>
      <sheetName val="modProvGeneralProc"/>
      <sheetName val="modInfo"/>
      <sheetName val="modCommandButton"/>
      <sheetName val="modUpdTemplMain"/>
      <sheetName val="modUpdateStatus"/>
      <sheetName val="modCommonProcedures"/>
      <sheetName val="modfrmCheckUpdates"/>
      <sheetName val="modIHLCommandBar"/>
      <sheetName val="modfrmDateChoose"/>
      <sheetName val="modfrmReest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7">
          <cell r="G27" t="str">
            <v>офис</v>
          </cell>
        </row>
        <row r="28">
          <cell r="G28" t="str">
            <v>производственное помещение</v>
          </cell>
        </row>
        <row r="29">
          <cell r="G29" t="str">
            <v>прочее</v>
          </cell>
        </row>
        <row r="30">
          <cell r="G30" t="str">
            <v>транспорт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4"/>
  <sheetViews>
    <sheetView tabSelected="1" zoomScale="80" zoomScaleNormal="80" workbookViewId="0">
      <selection activeCell="G51" sqref="G51"/>
    </sheetView>
  </sheetViews>
  <sheetFormatPr defaultColWidth="8.7109375" defaultRowHeight="15"/>
  <cols>
    <col min="1" max="1" width="11" style="1" customWidth="1"/>
    <col min="2" max="2" width="68.140625" style="1" customWidth="1"/>
    <col min="3" max="3" width="15.42578125" style="1" customWidth="1"/>
    <col min="4" max="4" width="21.85546875" style="1" customWidth="1"/>
    <col min="5" max="5" width="14.5703125" style="2" customWidth="1"/>
    <col min="6" max="10" width="8.7109375" style="2"/>
    <col min="11" max="11" width="14.7109375" style="2" customWidth="1"/>
    <col min="12" max="16384" width="8.7109375" style="2"/>
  </cols>
  <sheetData>
    <row r="1" spans="1:13">
      <c r="A1" s="9"/>
      <c r="B1" s="9"/>
      <c r="C1" s="9"/>
      <c r="D1" s="9"/>
      <c r="E1" s="8"/>
      <c r="F1" s="8"/>
      <c r="G1" s="8"/>
      <c r="H1" s="8"/>
      <c r="I1" s="8"/>
      <c r="J1" s="8"/>
      <c r="K1" s="8"/>
      <c r="L1" s="8"/>
      <c r="M1" s="8"/>
    </row>
    <row r="2" spans="1:13">
      <c r="A2" s="9"/>
      <c r="B2" s="9"/>
      <c r="C2" s="9"/>
      <c r="D2" s="9"/>
      <c r="E2" s="8"/>
      <c r="F2" s="8"/>
      <c r="G2" s="8"/>
      <c r="H2" s="8"/>
      <c r="I2" s="8"/>
      <c r="J2" s="8"/>
      <c r="K2" s="8"/>
      <c r="L2" s="8"/>
      <c r="M2" s="8"/>
    </row>
    <row r="3" spans="1:13" s="3" customFormat="1" ht="51.75" customHeight="1">
      <c r="A3" s="136" t="s">
        <v>122</v>
      </c>
      <c r="B3" s="136"/>
      <c r="C3" s="136"/>
      <c r="D3" s="136"/>
      <c r="E3" s="10"/>
      <c r="F3" s="10"/>
      <c r="G3" s="10"/>
      <c r="H3" s="10"/>
      <c r="I3" s="10"/>
      <c r="J3" s="10"/>
      <c r="K3" s="10"/>
      <c r="L3" s="10"/>
      <c r="M3" s="10"/>
    </row>
    <row r="4" spans="1:13" ht="23.25" customHeight="1" thickBot="1">
      <c r="A4" s="11"/>
      <c r="B4" s="11"/>
      <c r="C4" s="11"/>
      <c r="D4" s="12"/>
      <c r="E4" s="8"/>
      <c r="F4" s="8"/>
      <c r="G4" s="8"/>
      <c r="H4" s="8"/>
      <c r="I4" s="8"/>
      <c r="J4" s="8"/>
      <c r="K4" s="8"/>
      <c r="L4" s="8"/>
      <c r="M4" s="8"/>
    </row>
    <row r="5" spans="1:13" s="1" customFormat="1" ht="39" customHeight="1">
      <c r="A5" s="13"/>
      <c r="B5" s="144" t="s">
        <v>0</v>
      </c>
      <c r="C5" s="146" t="str">
        <f>C15</f>
        <v>Единица измерения</v>
      </c>
      <c r="D5" s="60" t="s">
        <v>95</v>
      </c>
      <c r="E5" s="9"/>
      <c r="F5" s="9"/>
      <c r="G5" s="9"/>
      <c r="H5" s="9"/>
      <c r="I5" s="9"/>
      <c r="J5" s="9"/>
      <c r="K5" s="9"/>
      <c r="L5" s="9"/>
      <c r="M5" s="9"/>
    </row>
    <row r="6" spans="1:13" s="4" customFormat="1" ht="39.75" customHeight="1" thickBot="1">
      <c r="A6" s="15"/>
      <c r="B6" s="145"/>
      <c r="C6" s="147"/>
      <c r="D6" s="61" t="s">
        <v>96</v>
      </c>
      <c r="E6" s="14"/>
      <c r="F6" s="14"/>
      <c r="G6" s="14"/>
      <c r="H6" s="14"/>
      <c r="I6" s="14"/>
      <c r="J6" s="14"/>
      <c r="K6" s="14"/>
      <c r="L6" s="14"/>
      <c r="M6" s="14"/>
    </row>
    <row r="7" spans="1:13" s="4" customFormat="1" ht="15.75">
      <c r="A7" s="16"/>
      <c r="B7" s="90" t="s">
        <v>56</v>
      </c>
      <c r="C7" s="94" t="s">
        <v>1</v>
      </c>
      <c r="D7" s="62">
        <v>4.7E-2</v>
      </c>
      <c r="E7" s="137"/>
      <c r="F7" s="137"/>
      <c r="G7" s="137"/>
      <c r="H7" s="137"/>
      <c r="I7" s="137"/>
      <c r="J7" s="137"/>
      <c r="K7" s="137"/>
    </row>
    <row r="8" spans="1:13" s="4" customFormat="1" ht="15.75">
      <c r="A8" s="16"/>
      <c r="B8" s="91" t="s">
        <v>57</v>
      </c>
      <c r="C8" s="95" t="s">
        <v>1</v>
      </c>
      <c r="D8" s="63">
        <v>2.5000000000000001E-2</v>
      </c>
      <c r="E8" s="14"/>
      <c r="F8" s="14"/>
      <c r="G8" s="14"/>
      <c r="H8" s="14"/>
      <c r="I8" s="14"/>
      <c r="J8" s="14"/>
      <c r="K8" s="14"/>
    </row>
    <row r="9" spans="1:13" s="4" customFormat="1" ht="15.75">
      <c r="A9" s="16"/>
      <c r="B9" s="91" t="s">
        <v>58</v>
      </c>
      <c r="C9" s="95" t="s">
        <v>2</v>
      </c>
      <c r="D9" s="64">
        <v>10906.113045</v>
      </c>
      <c r="E9" s="14"/>
      <c r="F9" s="14"/>
      <c r="G9" s="14"/>
      <c r="H9" s="14"/>
      <c r="I9" s="14"/>
      <c r="J9" s="14"/>
      <c r="K9" s="14"/>
    </row>
    <row r="10" spans="1:13" s="4" customFormat="1" ht="15.75">
      <c r="A10" s="16"/>
      <c r="B10" s="91" t="s">
        <v>59</v>
      </c>
      <c r="C10" s="95" t="s">
        <v>1</v>
      </c>
      <c r="D10" s="65">
        <v>0.13766738928903419</v>
      </c>
      <c r="E10" s="14"/>
      <c r="F10" s="14"/>
      <c r="G10" s="14"/>
      <c r="H10" s="14"/>
      <c r="I10" s="14"/>
      <c r="J10" s="14"/>
      <c r="K10" s="14"/>
    </row>
    <row r="11" spans="1:13" s="4" customFormat="1" ht="32.25" thickBot="1">
      <c r="A11" s="16"/>
      <c r="B11" s="92" t="s">
        <v>60</v>
      </c>
      <c r="C11" s="96" t="s">
        <v>1</v>
      </c>
      <c r="D11" s="66">
        <v>0.75</v>
      </c>
      <c r="E11" s="14"/>
      <c r="F11" s="14"/>
      <c r="G11" s="14"/>
      <c r="H11" s="14"/>
      <c r="I11" s="14"/>
      <c r="J11" s="14"/>
      <c r="K11" s="14"/>
    </row>
    <row r="12" spans="1:13" s="4" customFormat="1" ht="16.5" thickBot="1">
      <c r="A12" s="16"/>
      <c r="B12" s="93" t="s">
        <v>61</v>
      </c>
      <c r="C12" s="97"/>
      <c r="D12" s="67">
        <f>(1+D7)*(1-D8)*(1+D10*D11)</f>
        <v>1.1262257345032334</v>
      </c>
      <c r="E12" s="14"/>
      <c r="F12" s="14"/>
      <c r="G12" s="14"/>
      <c r="H12" s="14"/>
      <c r="I12" s="14"/>
      <c r="J12" s="14"/>
      <c r="K12" s="14"/>
    </row>
    <row r="13" spans="1:13" s="5" customFormat="1" ht="16.5" thickBot="1">
      <c r="A13" s="18"/>
      <c r="B13" s="19"/>
      <c r="C13" s="20"/>
      <c r="D13" s="21"/>
      <c r="E13" s="17"/>
      <c r="F13" s="17"/>
      <c r="G13" s="17"/>
      <c r="H13" s="17"/>
      <c r="I13" s="17"/>
      <c r="J13" s="17"/>
      <c r="K13" s="17"/>
    </row>
    <row r="14" spans="1:13" ht="37.5" customHeight="1" thickBot="1">
      <c r="A14" s="138" t="s">
        <v>3</v>
      </c>
      <c r="B14" s="139"/>
      <c r="C14" s="140"/>
      <c r="D14" s="68" t="str">
        <f>D5</f>
        <v>Плановые показатели (предложение организации)</v>
      </c>
      <c r="E14" s="8"/>
      <c r="F14" s="8"/>
      <c r="G14" s="8"/>
      <c r="H14" s="8"/>
      <c r="I14" s="8"/>
      <c r="J14" s="8"/>
      <c r="K14" s="8"/>
    </row>
    <row r="15" spans="1:13" s="4" customFormat="1" ht="38.25" thickBot="1">
      <c r="A15" s="22" t="s">
        <v>98</v>
      </c>
      <c r="B15" s="79" t="s">
        <v>4</v>
      </c>
      <c r="C15" s="106" t="s">
        <v>5</v>
      </c>
      <c r="D15" s="69" t="str">
        <f>D6</f>
        <v>2016 год</v>
      </c>
      <c r="E15" s="14"/>
      <c r="F15" s="14"/>
      <c r="G15" s="14"/>
      <c r="H15" s="14"/>
      <c r="I15" s="14"/>
      <c r="J15" s="14"/>
      <c r="K15" s="14"/>
    </row>
    <row r="16" spans="1:13" s="4" customFormat="1" ht="15.75">
      <c r="A16" s="23" t="s">
        <v>6</v>
      </c>
      <c r="B16" s="98" t="s">
        <v>7</v>
      </c>
      <c r="C16" s="107" t="s">
        <v>8</v>
      </c>
      <c r="D16" s="70">
        <v>73325.730746911926</v>
      </c>
      <c r="E16" s="14"/>
      <c r="F16" s="14"/>
      <c r="G16" s="14"/>
      <c r="H16" s="14"/>
      <c r="I16" s="14"/>
      <c r="J16" s="14"/>
      <c r="K16" s="14"/>
    </row>
    <row r="17" spans="1:13" s="4" customFormat="1" ht="31.5">
      <c r="A17" s="24" t="s">
        <v>9</v>
      </c>
      <c r="B17" s="99" t="s">
        <v>10</v>
      </c>
      <c r="C17" s="108" t="s">
        <v>8</v>
      </c>
      <c r="D17" s="71">
        <v>17994.710901061866</v>
      </c>
      <c r="E17" s="14"/>
      <c r="F17" s="14"/>
      <c r="G17" s="14"/>
      <c r="H17" s="14"/>
      <c r="I17" s="14"/>
      <c r="J17" s="14"/>
      <c r="K17" s="14"/>
    </row>
    <row r="18" spans="1:13" s="4" customFormat="1" ht="15.75">
      <c r="A18" s="24" t="s">
        <v>11</v>
      </c>
      <c r="B18" s="99" t="s">
        <v>12</v>
      </c>
      <c r="C18" s="108" t="s">
        <v>8</v>
      </c>
      <c r="D18" s="71">
        <v>55331.019845850053</v>
      </c>
      <c r="E18" s="14"/>
      <c r="F18" s="14"/>
      <c r="G18" s="14"/>
      <c r="H18" s="14"/>
      <c r="I18" s="14"/>
      <c r="J18" s="14"/>
      <c r="K18" s="14"/>
    </row>
    <row r="19" spans="1:13" s="4" customFormat="1" ht="15.75">
      <c r="A19" s="25" t="s">
        <v>13</v>
      </c>
      <c r="B19" s="100" t="s">
        <v>99</v>
      </c>
      <c r="C19" s="108" t="s">
        <v>8</v>
      </c>
      <c r="D19" s="72">
        <v>25164.297713681484</v>
      </c>
      <c r="E19" s="14"/>
      <c r="F19" s="14"/>
      <c r="G19" s="14"/>
      <c r="H19" s="14"/>
      <c r="I19" s="14"/>
      <c r="J19" s="14"/>
      <c r="K19" s="14"/>
    </row>
    <row r="20" spans="1:13" s="4" customFormat="1" ht="15.75">
      <c r="A20" s="25" t="s">
        <v>14</v>
      </c>
      <c r="B20" s="100" t="s">
        <v>15</v>
      </c>
      <c r="C20" s="108" t="s">
        <v>8</v>
      </c>
      <c r="D20" s="72">
        <v>28977.022315268736</v>
      </c>
      <c r="E20" s="14"/>
      <c r="F20" s="14"/>
      <c r="G20" s="14"/>
      <c r="H20" s="14"/>
      <c r="I20" s="14"/>
      <c r="J20" s="14"/>
      <c r="K20" s="14"/>
    </row>
    <row r="21" spans="1:13" s="4" customFormat="1" ht="15.75">
      <c r="A21" s="24" t="s">
        <v>16</v>
      </c>
      <c r="B21" s="99" t="s">
        <v>100</v>
      </c>
      <c r="C21" s="108" t="s">
        <v>8</v>
      </c>
      <c r="D21" s="71">
        <v>19852.544134955748</v>
      </c>
      <c r="E21" s="26"/>
      <c r="F21" s="26"/>
      <c r="G21" s="26"/>
      <c r="H21" s="26"/>
      <c r="I21" s="26"/>
      <c r="J21" s="26"/>
      <c r="K21" s="26"/>
      <c r="L21" s="27"/>
      <c r="M21" s="27"/>
    </row>
    <row r="22" spans="1:13" s="4" customFormat="1" ht="15.75">
      <c r="A22" s="24" t="s">
        <v>17</v>
      </c>
      <c r="B22" s="99" t="s">
        <v>18</v>
      </c>
      <c r="C22" s="108" t="s">
        <v>8</v>
      </c>
      <c r="D22" s="71">
        <v>0</v>
      </c>
      <c r="E22" s="26"/>
      <c r="F22" s="26"/>
      <c r="G22" s="26"/>
      <c r="H22" s="26"/>
      <c r="I22" s="26"/>
      <c r="J22" s="26"/>
      <c r="K22" s="26"/>
      <c r="L22" s="27"/>
      <c r="M22" s="27"/>
    </row>
    <row r="23" spans="1:13" s="4" customFormat="1" ht="15.75">
      <c r="A23" s="28" t="s">
        <v>19</v>
      </c>
      <c r="B23" s="101" t="s">
        <v>20</v>
      </c>
      <c r="C23" s="109" t="s">
        <v>8</v>
      </c>
      <c r="D23" s="73">
        <v>0</v>
      </c>
      <c r="E23" s="14"/>
      <c r="F23" s="14"/>
      <c r="G23" s="14"/>
      <c r="H23" s="14"/>
      <c r="I23" s="14"/>
      <c r="J23" s="14"/>
      <c r="K23" s="14"/>
    </row>
    <row r="24" spans="1:13" s="4" customFormat="1" ht="31.5">
      <c r="A24" s="28" t="s">
        <v>21</v>
      </c>
      <c r="B24" s="101" t="s">
        <v>101</v>
      </c>
      <c r="C24" s="109" t="s">
        <v>8</v>
      </c>
      <c r="D24" s="74">
        <v>0</v>
      </c>
      <c r="E24" s="14"/>
      <c r="F24" s="14"/>
      <c r="G24" s="14"/>
      <c r="H24" s="14"/>
      <c r="I24" s="14"/>
      <c r="J24" s="14"/>
      <c r="K24" s="14"/>
    </row>
    <row r="25" spans="1:13" s="4" customFormat="1" ht="15.75">
      <c r="A25" s="28" t="s">
        <v>22</v>
      </c>
      <c r="B25" s="101" t="s">
        <v>25</v>
      </c>
      <c r="C25" s="109" t="s">
        <v>8</v>
      </c>
      <c r="D25" s="73">
        <v>0</v>
      </c>
      <c r="E25" s="14"/>
      <c r="F25" s="14"/>
      <c r="G25" s="14"/>
      <c r="H25" s="14"/>
      <c r="I25" s="14"/>
      <c r="J25" s="14"/>
      <c r="K25" s="14"/>
    </row>
    <row r="26" spans="1:13" s="4" customFormat="1" ht="15.75">
      <c r="A26" s="28" t="s">
        <v>24</v>
      </c>
      <c r="B26" s="101" t="s">
        <v>62</v>
      </c>
      <c r="C26" s="109" t="s">
        <v>8</v>
      </c>
      <c r="D26" s="73">
        <v>0</v>
      </c>
      <c r="E26" s="14"/>
      <c r="F26" s="14"/>
      <c r="G26" s="14"/>
      <c r="H26" s="14"/>
      <c r="I26" s="14"/>
      <c r="J26" s="14"/>
      <c r="K26" s="14"/>
    </row>
    <row r="27" spans="1:13" s="4" customFormat="1" ht="15.75">
      <c r="A27" s="28" t="s">
        <v>26</v>
      </c>
      <c r="B27" s="101" t="s">
        <v>23</v>
      </c>
      <c r="C27" s="109" t="s">
        <v>8</v>
      </c>
      <c r="D27" s="73">
        <v>0</v>
      </c>
      <c r="E27" s="29"/>
      <c r="F27" s="14"/>
      <c r="G27" s="14"/>
      <c r="H27" s="14"/>
      <c r="I27" s="14"/>
      <c r="J27" s="14"/>
      <c r="K27" s="14"/>
    </row>
    <row r="28" spans="1:13" s="4" customFormat="1" ht="15.75">
      <c r="A28" s="28" t="s">
        <v>27</v>
      </c>
      <c r="B28" s="101" t="s">
        <v>28</v>
      </c>
      <c r="C28" s="109" t="s">
        <v>102</v>
      </c>
      <c r="D28" s="73">
        <v>0</v>
      </c>
      <c r="E28" s="29"/>
      <c r="F28" s="14"/>
      <c r="G28" s="14"/>
      <c r="H28" s="14"/>
      <c r="I28" s="14"/>
      <c r="J28" s="14"/>
      <c r="K28" s="14"/>
    </row>
    <row r="29" spans="1:13" s="4" customFormat="1" ht="15.75">
      <c r="A29" s="24" t="s">
        <v>29</v>
      </c>
      <c r="B29" s="99" t="s">
        <v>103</v>
      </c>
      <c r="C29" s="108" t="s">
        <v>8</v>
      </c>
      <c r="D29" s="71">
        <v>0</v>
      </c>
      <c r="E29" s="14"/>
      <c r="F29" s="14"/>
      <c r="G29" s="14"/>
      <c r="H29" s="14"/>
      <c r="I29" s="14"/>
      <c r="J29" s="14"/>
      <c r="K29" s="14"/>
    </row>
    <row r="30" spans="1:13" s="4" customFormat="1" ht="15.75">
      <c r="A30" s="24" t="s">
        <v>30</v>
      </c>
      <c r="B30" s="99" t="s">
        <v>104</v>
      </c>
      <c r="C30" s="108" t="s">
        <v>8</v>
      </c>
      <c r="D30" s="71">
        <v>0</v>
      </c>
      <c r="E30" s="14"/>
      <c r="F30" s="14"/>
      <c r="G30" s="14"/>
      <c r="H30" s="14"/>
      <c r="I30" s="14"/>
      <c r="J30" s="14"/>
      <c r="K30" s="14"/>
    </row>
    <row r="31" spans="1:13" s="4" customFormat="1" ht="31.5">
      <c r="A31" s="24" t="s">
        <v>31</v>
      </c>
      <c r="B31" s="99" t="s">
        <v>105</v>
      </c>
      <c r="C31" s="108" t="s">
        <v>8</v>
      </c>
      <c r="D31" s="71">
        <v>0</v>
      </c>
      <c r="E31" s="14"/>
      <c r="F31" s="14"/>
      <c r="G31" s="14"/>
      <c r="H31" s="14"/>
      <c r="I31" s="14"/>
      <c r="J31" s="14"/>
      <c r="K31" s="14"/>
    </row>
    <row r="32" spans="1:13" s="4" customFormat="1" ht="15.75">
      <c r="A32" s="24" t="s">
        <v>32</v>
      </c>
      <c r="B32" s="99" t="s">
        <v>106</v>
      </c>
      <c r="C32" s="108" t="s">
        <v>8</v>
      </c>
      <c r="D32" s="71">
        <v>0</v>
      </c>
      <c r="E32" s="14"/>
      <c r="F32" s="14"/>
      <c r="G32" s="14"/>
      <c r="H32" s="14"/>
      <c r="I32" s="14"/>
      <c r="J32" s="14"/>
      <c r="K32" s="14"/>
    </row>
    <row r="33" spans="1:11" s="4" customFormat="1" ht="15.75">
      <c r="A33" s="24" t="s">
        <v>33</v>
      </c>
      <c r="B33" s="102" t="s">
        <v>63</v>
      </c>
      <c r="C33" s="108" t="s">
        <v>8</v>
      </c>
      <c r="D33" s="75">
        <v>0</v>
      </c>
      <c r="E33" s="14"/>
      <c r="F33" s="14"/>
      <c r="G33" s="14"/>
      <c r="H33" s="14"/>
      <c r="I33" s="14"/>
      <c r="J33" s="14"/>
      <c r="K33" s="14"/>
    </row>
    <row r="34" spans="1:11" s="4" customFormat="1" ht="15.75">
      <c r="A34" s="24" t="s">
        <v>65</v>
      </c>
      <c r="B34" s="103" t="s">
        <v>107</v>
      </c>
      <c r="C34" s="108" t="s">
        <v>8</v>
      </c>
      <c r="D34" s="75">
        <v>175.95024650144015</v>
      </c>
      <c r="E34" s="14"/>
      <c r="F34" s="14"/>
      <c r="G34" s="14"/>
      <c r="H34" s="14"/>
      <c r="I34" s="14"/>
      <c r="J34" s="14"/>
      <c r="K34" s="14"/>
    </row>
    <row r="35" spans="1:11" s="4" customFormat="1" ht="15.75">
      <c r="A35" s="24" t="s">
        <v>66</v>
      </c>
      <c r="B35" s="99" t="s">
        <v>34</v>
      </c>
      <c r="C35" s="108" t="s">
        <v>8</v>
      </c>
      <c r="D35" s="75">
        <v>1467.9676713808947</v>
      </c>
      <c r="E35" s="29"/>
      <c r="F35" s="14"/>
      <c r="G35" s="14"/>
      <c r="H35" s="14"/>
      <c r="I35" s="14"/>
      <c r="J35" s="14"/>
      <c r="K35" s="14"/>
    </row>
    <row r="36" spans="1:11" s="4" customFormat="1" ht="15.75">
      <c r="A36" s="28" t="s">
        <v>67</v>
      </c>
      <c r="B36" s="104" t="s">
        <v>108</v>
      </c>
      <c r="C36" s="110" t="s">
        <v>102</v>
      </c>
      <c r="D36" s="76">
        <v>0</v>
      </c>
      <c r="E36" s="29"/>
      <c r="F36" s="14"/>
      <c r="G36" s="14"/>
      <c r="H36" s="14"/>
      <c r="I36" s="14"/>
      <c r="J36" s="14"/>
      <c r="K36" s="14"/>
    </row>
    <row r="37" spans="1:11" s="4" customFormat="1" ht="30">
      <c r="A37" s="28" t="s">
        <v>68</v>
      </c>
      <c r="B37" s="104" t="s">
        <v>37</v>
      </c>
      <c r="C37" s="111" t="s">
        <v>8</v>
      </c>
      <c r="D37" s="76">
        <v>0</v>
      </c>
      <c r="E37" s="29"/>
      <c r="F37" s="14"/>
      <c r="G37" s="14"/>
      <c r="H37" s="14"/>
      <c r="I37" s="14"/>
      <c r="J37" s="14"/>
      <c r="K37" s="14"/>
    </row>
    <row r="38" spans="1:11" s="4" customFormat="1" ht="15.75">
      <c r="A38" s="24" t="s">
        <v>109</v>
      </c>
      <c r="B38" s="99" t="s">
        <v>110</v>
      </c>
      <c r="C38" s="108" t="s">
        <v>8</v>
      </c>
      <c r="D38" s="75">
        <v>7480.5602624306512</v>
      </c>
      <c r="E38" s="14"/>
      <c r="F38" s="14"/>
      <c r="G38" s="14"/>
      <c r="H38" s="14"/>
      <c r="I38" s="14"/>
      <c r="J38" s="14"/>
      <c r="K38" s="14"/>
    </row>
    <row r="39" spans="1:11" s="4" customFormat="1" ht="31.5">
      <c r="A39" s="28" t="s">
        <v>111</v>
      </c>
      <c r="B39" s="101" t="s">
        <v>112</v>
      </c>
      <c r="C39" s="108" t="s">
        <v>8</v>
      </c>
      <c r="D39" s="73">
        <v>0</v>
      </c>
      <c r="E39" s="14"/>
      <c r="F39" s="14"/>
      <c r="G39" s="14"/>
      <c r="H39" s="14"/>
      <c r="I39" s="14"/>
      <c r="J39" s="14"/>
      <c r="K39" s="14"/>
    </row>
    <row r="40" spans="1:11" s="4" customFormat="1" ht="15.75">
      <c r="A40" s="28" t="s">
        <v>113</v>
      </c>
      <c r="B40" s="101" t="s">
        <v>35</v>
      </c>
      <c r="C40" s="108" t="s">
        <v>8</v>
      </c>
      <c r="D40" s="73">
        <v>0</v>
      </c>
      <c r="E40" s="14"/>
      <c r="F40" s="14"/>
      <c r="G40" s="14"/>
      <c r="H40" s="14"/>
      <c r="I40" s="14"/>
      <c r="J40" s="14"/>
      <c r="K40" s="14"/>
    </row>
    <row r="41" spans="1:11" s="4" customFormat="1" ht="16.5" thickBot="1">
      <c r="A41" s="28" t="s">
        <v>114</v>
      </c>
      <c r="B41" s="101" t="s">
        <v>36</v>
      </c>
      <c r="C41" s="108" t="s">
        <v>8</v>
      </c>
      <c r="D41" s="77">
        <v>7480.5602624306512</v>
      </c>
      <c r="E41" s="14"/>
      <c r="F41" s="14"/>
      <c r="G41" s="14"/>
      <c r="H41" s="14"/>
      <c r="I41" s="14"/>
      <c r="J41" s="14"/>
      <c r="K41" s="14"/>
    </row>
    <row r="42" spans="1:11" s="4" customFormat="1" ht="19.5" thickBot="1">
      <c r="A42" s="30" t="s">
        <v>69</v>
      </c>
      <c r="B42" s="105" t="s">
        <v>38</v>
      </c>
      <c r="C42" s="112" t="s">
        <v>8</v>
      </c>
      <c r="D42" s="78">
        <f t="shared" ref="D42" si="0">D16+D19+D20</f>
        <v>127467.05077586215</v>
      </c>
      <c r="E42" s="14"/>
      <c r="F42" s="14"/>
      <c r="G42" s="14"/>
      <c r="H42" s="14"/>
      <c r="I42" s="14"/>
      <c r="J42" s="14"/>
      <c r="K42" s="14"/>
    </row>
    <row r="43" spans="1:11" s="6" customFormat="1">
      <c r="A43" s="32"/>
      <c r="B43" s="33"/>
      <c r="C43" s="34"/>
      <c r="D43" s="35"/>
      <c r="E43" s="36"/>
      <c r="F43" s="31"/>
      <c r="G43" s="31"/>
      <c r="H43" s="31"/>
      <c r="I43" s="31"/>
      <c r="J43" s="31"/>
      <c r="K43" s="31"/>
    </row>
    <row r="44" spans="1:11" s="6" customFormat="1" ht="15.75" thickBot="1">
      <c r="A44" s="37"/>
      <c r="B44" s="38"/>
      <c r="C44" s="39"/>
      <c r="D44" s="40"/>
      <c r="E44" s="31"/>
      <c r="F44" s="31"/>
      <c r="G44" s="31"/>
      <c r="H44" s="31"/>
      <c r="I44" s="31"/>
      <c r="J44" s="31"/>
      <c r="K44" s="31"/>
    </row>
    <row r="45" spans="1:11" ht="37.5" customHeight="1" thickBot="1">
      <c r="A45" s="141" t="s">
        <v>39</v>
      </c>
      <c r="B45" s="142"/>
      <c r="C45" s="143"/>
      <c r="D45" s="80" t="str">
        <f>D5</f>
        <v>Плановые показатели (предложение организации)</v>
      </c>
      <c r="E45" s="8"/>
      <c r="F45" s="8"/>
      <c r="G45" s="8"/>
      <c r="H45" s="8"/>
      <c r="I45" s="8"/>
      <c r="J45" s="8"/>
      <c r="K45" s="8"/>
    </row>
    <row r="46" spans="1:11" s="4" customFormat="1" ht="38.25" thickBot="1">
      <c r="A46" s="22" t="s">
        <v>98</v>
      </c>
      <c r="B46" s="79" t="s">
        <v>4</v>
      </c>
      <c r="C46" s="106" t="str">
        <f t="shared" ref="C46:D46" si="1">C15</f>
        <v>Единица измерения</v>
      </c>
      <c r="D46" s="81" t="str">
        <f t="shared" si="1"/>
        <v>2016 год</v>
      </c>
      <c r="E46" s="14"/>
      <c r="F46" s="14"/>
      <c r="G46" s="14"/>
      <c r="H46" s="14"/>
      <c r="I46" s="14"/>
      <c r="J46" s="14"/>
      <c r="K46" s="14"/>
    </row>
    <row r="47" spans="1:11" s="4" customFormat="1" ht="15.75">
      <c r="A47" s="23" t="s">
        <v>6</v>
      </c>
      <c r="B47" s="98" t="s">
        <v>63</v>
      </c>
      <c r="C47" s="128" t="s">
        <v>102</v>
      </c>
      <c r="D47" s="82" t="s">
        <v>97</v>
      </c>
      <c r="E47" s="14"/>
      <c r="F47" s="14"/>
      <c r="G47" s="14"/>
      <c r="H47" s="14"/>
      <c r="I47" s="14"/>
      <c r="J47" s="14"/>
      <c r="K47" s="14"/>
    </row>
    <row r="48" spans="1:11" s="4" customFormat="1" ht="15.75">
      <c r="A48" s="41" t="s">
        <v>13</v>
      </c>
      <c r="B48" s="113" t="s">
        <v>64</v>
      </c>
      <c r="C48" s="129" t="s">
        <v>102</v>
      </c>
      <c r="D48" s="83" t="s">
        <v>97</v>
      </c>
      <c r="E48" s="14"/>
      <c r="F48" s="14"/>
      <c r="G48" s="14"/>
      <c r="H48" s="14"/>
      <c r="I48" s="14"/>
      <c r="J48" s="14"/>
      <c r="K48" s="14"/>
    </row>
    <row r="49" spans="1:15" s="4" customFormat="1" ht="15.75">
      <c r="A49" s="42" t="s">
        <v>40</v>
      </c>
      <c r="B49" s="114" t="s">
        <v>41</v>
      </c>
      <c r="C49" s="130" t="s">
        <v>8</v>
      </c>
      <c r="D49" s="84">
        <v>2087.0417383507533</v>
      </c>
      <c r="E49" s="14"/>
      <c r="F49" s="14"/>
      <c r="G49" s="14"/>
      <c r="H49" s="14"/>
      <c r="I49" s="14"/>
      <c r="J49" s="14"/>
      <c r="K49" s="14"/>
    </row>
    <row r="50" spans="1:15" s="4" customFormat="1" ht="15.75">
      <c r="A50" s="25" t="s">
        <v>42</v>
      </c>
      <c r="B50" s="115" t="s">
        <v>115</v>
      </c>
      <c r="C50" s="130" t="s">
        <v>8</v>
      </c>
      <c r="D50" s="84">
        <v>82246.877999999997</v>
      </c>
      <c r="E50" s="43"/>
      <c r="F50" s="43"/>
      <c r="G50" s="43"/>
      <c r="H50" s="43"/>
      <c r="I50" s="43"/>
      <c r="J50" s="43"/>
      <c r="K50" s="43"/>
      <c r="L50" s="7"/>
      <c r="M50" s="7"/>
      <c r="N50" s="7"/>
      <c r="O50" s="7"/>
    </row>
    <row r="51" spans="1:15" s="4" customFormat="1" ht="15.75">
      <c r="A51" s="44" t="s">
        <v>70</v>
      </c>
      <c r="B51" s="99" t="s">
        <v>116</v>
      </c>
      <c r="C51" s="130" t="s">
        <v>8</v>
      </c>
      <c r="D51" s="84">
        <v>82246.877999999997</v>
      </c>
      <c r="E51" s="43"/>
      <c r="F51" s="43"/>
      <c r="G51" s="43"/>
      <c r="H51" s="43"/>
      <c r="I51" s="43"/>
      <c r="J51" s="43"/>
      <c r="K51" s="43"/>
      <c r="L51" s="7"/>
      <c r="M51" s="7"/>
      <c r="N51" s="7"/>
      <c r="O51" s="7"/>
    </row>
    <row r="52" spans="1:15" s="4" customFormat="1" ht="15.75">
      <c r="A52" s="44" t="s">
        <v>71</v>
      </c>
      <c r="B52" s="101" t="s">
        <v>72</v>
      </c>
      <c r="C52" s="130" t="s">
        <v>8</v>
      </c>
      <c r="D52" s="73">
        <v>79618.017999999996</v>
      </c>
      <c r="E52" s="43"/>
      <c r="F52" s="43"/>
      <c r="G52" s="43"/>
      <c r="H52" s="43"/>
      <c r="I52" s="43"/>
      <c r="J52" s="43"/>
      <c r="K52" s="43"/>
      <c r="L52" s="7"/>
      <c r="M52" s="7"/>
      <c r="N52" s="7"/>
      <c r="O52" s="7"/>
    </row>
    <row r="53" spans="1:15" s="4" customFormat="1" ht="15.75">
      <c r="A53" s="44" t="s">
        <v>73</v>
      </c>
      <c r="B53" s="101" t="s">
        <v>74</v>
      </c>
      <c r="C53" s="130" t="s">
        <v>8</v>
      </c>
      <c r="D53" s="73">
        <v>2628.86</v>
      </c>
      <c r="E53" s="43"/>
      <c r="F53" s="43"/>
      <c r="G53" s="43"/>
      <c r="H53" s="43"/>
      <c r="I53" s="43"/>
      <c r="J53" s="43"/>
      <c r="K53" s="43"/>
      <c r="L53" s="7"/>
      <c r="M53" s="7"/>
      <c r="N53" s="7"/>
      <c r="O53" s="7"/>
    </row>
    <row r="54" spans="1:15" s="4" customFormat="1" ht="15.75">
      <c r="A54" s="44" t="s">
        <v>75</v>
      </c>
      <c r="B54" s="99" t="s">
        <v>117</v>
      </c>
      <c r="C54" s="130" t="s">
        <v>8</v>
      </c>
      <c r="D54" s="84">
        <v>0</v>
      </c>
      <c r="E54" s="43"/>
      <c r="F54" s="43"/>
      <c r="G54" s="43"/>
      <c r="H54" s="43"/>
      <c r="I54" s="43"/>
      <c r="J54" s="43"/>
      <c r="K54" s="43"/>
      <c r="L54" s="7"/>
      <c r="M54" s="7"/>
      <c r="N54" s="7"/>
      <c r="O54" s="7"/>
    </row>
    <row r="55" spans="1:15" s="4" customFormat="1" ht="15.75">
      <c r="A55" s="44" t="s">
        <v>76</v>
      </c>
      <c r="B55" s="101" t="s">
        <v>77</v>
      </c>
      <c r="C55" s="130" t="s">
        <v>8</v>
      </c>
      <c r="D55" s="73">
        <v>0</v>
      </c>
      <c r="E55" s="43"/>
      <c r="F55" s="43"/>
      <c r="G55" s="43"/>
      <c r="H55" s="43"/>
      <c r="I55" s="43"/>
      <c r="J55" s="43"/>
      <c r="K55" s="43"/>
      <c r="L55" s="7"/>
      <c r="M55" s="7"/>
      <c r="N55" s="7"/>
      <c r="O55" s="7"/>
    </row>
    <row r="56" spans="1:15" s="4" customFormat="1" ht="15.75">
      <c r="A56" s="44" t="s">
        <v>78</v>
      </c>
      <c r="B56" s="101" t="s">
        <v>79</v>
      </c>
      <c r="C56" s="130" t="s">
        <v>8</v>
      </c>
      <c r="D56" s="73">
        <v>0</v>
      </c>
      <c r="E56" s="43"/>
      <c r="F56" s="43"/>
      <c r="G56" s="43"/>
      <c r="H56" s="43"/>
      <c r="I56" s="43"/>
      <c r="J56" s="43"/>
      <c r="K56" s="43"/>
      <c r="L56" s="7"/>
      <c r="M56" s="7"/>
      <c r="N56" s="7"/>
      <c r="O56" s="7"/>
    </row>
    <row r="57" spans="1:15" s="4" customFormat="1" ht="15.75">
      <c r="A57" s="25" t="s">
        <v>80</v>
      </c>
      <c r="B57" s="116" t="s">
        <v>118</v>
      </c>
      <c r="C57" s="130" t="s">
        <v>8</v>
      </c>
      <c r="D57" s="84">
        <v>3495</v>
      </c>
      <c r="E57" s="43"/>
      <c r="F57" s="43"/>
      <c r="G57" s="43"/>
      <c r="H57" s="43"/>
      <c r="I57" s="43"/>
      <c r="J57" s="43"/>
      <c r="K57" s="43"/>
      <c r="L57" s="7"/>
      <c r="M57" s="7"/>
      <c r="N57" s="7"/>
      <c r="O57" s="7"/>
    </row>
    <row r="58" spans="1:15" s="4" customFormat="1" ht="15.75">
      <c r="A58" s="24" t="s">
        <v>81</v>
      </c>
      <c r="B58" s="117" t="s">
        <v>82</v>
      </c>
      <c r="C58" s="130" t="s">
        <v>8</v>
      </c>
      <c r="D58" s="73">
        <v>3495</v>
      </c>
      <c r="E58" s="43"/>
      <c r="F58" s="14"/>
      <c r="G58" s="14"/>
      <c r="H58" s="14"/>
      <c r="I58" s="14"/>
      <c r="J58" s="14"/>
      <c r="K58" s="14"/>
    </row>
    <row r="59" spans="1:15" s="4" customFormat="1" ht="15.75">
      <c r="A59" s="24" t="s">
        <v>83</v>
      </c>
      <c r="B59" s="118" t="s">
        <v>44</v>
      </c>
      <c r="C59" s="130" t="s">
        <v>8</v>
      </c>
      <c r="D59" s="85"/>
      <c r="E59" s="14"/>
      <c r="F59" s="14"/>
      <c r="G59" s="14"/>
      <c r="H59" s="14"/>
      <c r="I59" s="14"/>
      <c r="J59" s="14"/>
      <c r="K59" s="14"/>
    </row>
    <row r="60" spans="1:15" s="4" customFormat="1" ht="15.75">
      <c r="A60" s="24" t="s">
        <v>84</v>
      </c>
      <c r="B60" s="118" t="s">
        <v>45</v>
      </c>
      <c r="C60" s="130" t="s">
        <v>8</v>
      </c>
      <c r="D60" s="85"/>
      <c r="E60" s="14"/>
      <c r="F60" s="14"/>
      <c r="G60" s="14"/>
      <c r="H60" s="14"/>
      <c r="I60" s="14"/>
      <c r="J60" s="14"/>
      <c r="K60" s="14"/>
    </row>
    <row r="61" spans="1:15" s="4" customFormat="1" ht="15.75">
      <c r="A61" s="24" t="s">
        <v>85</v>
      </c>
      <c r="B61" s="119" t="s">
        <v>86</v>
      </c>
      <c r="C61" s="130" t="s">
        <v>8</v>
      </c>
      <c r="D61" s="85"/>
      <c r="E61" s="14"/>
      <c r="F61" s="14"/>
      <c r="G61" s="14"/>
      <c r="H61" s="14"/>
      <c r="I61" s="14"/>
      <c r="J61" s="14"/>
      <c r="K61" s="14"/>
    </row>
    <row r="62" spans="1:15" s="4" customFormat="1" ht="15.75">
      <c r="A62" s="25" t="s">
        <v>43</v>
      </c>
      <c r="B62" s="120" t="s">
        <v>87</v>
      </c>
      <c r="C62" s="130" t="s">
        <v>8</v>
      </c>
      <c r="D62" s="85">
        <v>9921.8230106739102</v>
      </c>
      <c r="E62" s="14"/>
      <c r="F62" s="14"/>
      <c r="G62" s="14"/>
      <c r="H62" s="14"/>
      <c r="I62" s="14"/>
      <c r="J62" s="14"/>
      <c r="K62" s="14"/>
    </row>
    <row r="63" spans="1:15" s="4" customFormat="1" ht="18">
      <c r="A63" s="25" t="s">
        <v>46</v>
      </c>
      <c r="B63" s="121" t="s">
        <v>48</v>
      </c>
      <c r="C63" s="130" t="s">
        <v>8</v>
      </c>
      <c r="D63" s="84">
        <v>0</v>
      </c>
      <c r="E63" s="45"/>
      <c r="F63" s="26"/>
      <c r="G63" s="26"/>
      <c r="H63" s="26"/>
      <c r="I63" s="26"/>
      <c r="J63" s="26"/>
      <c r="K63" s="14"/>
    </row>
    <row r="64" spans="1:15" s="4" customFormat="1" ht="18">
      <c r="A64" s="25" t="s">
        <v>47</v>
      </c>
      <c r="B64" s="116" t="s">
        <v>50</v>
      </c>
      <c r="C64" s="130" t="s">
        <v>8</v>
      </c>
      <c r="D64" s="84">
        <v>0</v>
      </c>
      <c r="E64" s="45"/>
      <c r="F64" s="26"/>
      <c r="G64" s="26"/>
      <c r="H64" s="26"/>
      <c r="I64" s="26"/>
      <c r="J64" s="26"/>
      <c r="K64" s="14"/>
    </row>
    <row r="65" spans="1:12" s="4" customFormat="1" ht="18">
      <c r="A65" s="46" t="s">
        <v>88</v>
      </c>
      <c r="B65" s="104" t="s">
        <v>89</v>
      </c>
      <c r="C65" s="130" t="s">
        <v>8</v>
      </c>
      <c r="D65" s="86" t="s">
        <v>97</v>
      </c>
      <c r="E65" s="45"/>
      <c r="F65" s="26"/>
      <c r="G65" s="26"/>
      <c r="H65" s="26"/>
      <c r="I65" s="26"/>
      <c r="J65" s="26"/>
      <c r="K65" s="14"/>
    </row>
    <row r="66" spans="1:12" s="4" customFormat="1" ht="15.75">
      <c r="A66" s="25" t="s">
        <v>49</v>
      </c>
      <c r="B66" s="122" t="s">
        <v>52</v>
      </c>
      <c r="C66" s="130" t="s">
        <v>8</v>
      </c>
      <c r="D66" s="84">
        <v>4441.78</v>
      </c>
      <c r="E66" s="47"/>
      <c r="F66" s="26"/>
      <c r="G66" s="26"/>
      <c r="H66" s="26"/>
      <c r="I66" s="26"/>
      <c r="J66" s="26"/>
      <c r="K66" s="14"/>
    </row>
    <row r="67" spans="1:12" s="4" customFormat="1" ht="37.5" customHeight="1">
      <c r="A67" s="46" t="s">
        <v>90</v>
      </c>
      <c r="B67" s="104" t="s">
        <v>119</v>
      </c>
      <c r="C67" s="130" t="s">
        <v>8</v>
      </c>
      <c r="D67" s="73">
        <v>0</v>
      </c>
      <c r="E67" s="48"/>
      <c r="F67" s="49"/>
      <c r="G67" s="49"/>
      <c r="H67" s="49"/>
      <c r="I67" s="49"/>
      <c r="J67" s="26"/>
      <c r="K67" s="14"/>
    </row>
    <row r="68" spans="1:12" s="4" customFormat="1" ht="40.5" customHeight="1">
      <c r="A68" s="25" t="s">
        <v>51</v>
      </c>
      <c r="B68" s="116" t="s">
        <v>54</v>
      </c>
      <c r="C68" s="130" t="s">
        <v>8</v>
      </c>
      <c r="D68" s="85"/>
      <c r="E68" s="47"/>
      <c r="F68" s="26"/>
      <c r="G68" s="26"/>
      <c r="H68" s="26"/>
      <c r="I68" s="26"/>
      <c r="J68" s="26"/>
      <c r="K68" s="14"/>
    </row>
    <row r="69" spans="1:12" s="4" customFormat="1" ht="15.75">
      <c r="A69" s="25" t="s">
        <v>53</v>
      </c>
      <c r="B69" s="123" t="s">
        <v>55</v>
      </c>
      <c r="C69" s="130" t="s">
        <v>8</v>
      </c>
      <c r="D69" s="84">
        <v>161027.45517727919</v>
      </c>
      <c r="E69" s="50"/>
      <c r="F69" s="26"/>
      <c r="G69" s="26"/>
      <c r="H69" s="26"/>
      <c r="I69" s="26"/>
      <c r="J69" s="26"/>
      <c r="K69" s="14"/>
    </row>
    <row r="70" spans="1:12" s="4" customFormat="1" ht="19.5" customHeight="1">
      <c r="A70" s="51" t="s">
        <v>94</v>
      </c>
      <c r="B70" s="124" t="s">
        <v>91</v>
      </c>
      <c r="C70" s="131" t="s">
        <v>8</v>
      </c>
      <c r="D70" s="87">
        <f>D49+D50+D57+D62+D63+D64+D66+D68+D69</f>
        <v>263219.97792630387</v>
      </c>
      <c r="E70" s="14"/>
      <c r="F70" s="14"/>
      <c r="G70" s="14"/>
      <c r="H70" s="14"/>
      <c r="I70" s="14"/>
      <c r="J70" s="14"/>
      <c r="K70" s="14"/>
    </row>
    <row r="71" spans="1:12" s="4" customFormat="1" ht="15.75">
      <c r="A71" s="25"/>
      <c r="B71" s="125" t="s">
        <v>120</v>
      </c>
      <c r="C71" s="130" t="s">
        <v>8</v>
      </c>
      <c r="D71" s="85">
        <f>64168.112+15301.12</f>
        <v>79469.232000000004</v>
      </c>
      <c r="E71" s="52"/>
      <c r="F71" s="43"/>
      <c r="G71" s="43"/>
      <c r="H71" s="43"/>
      <c r="I71" s="43"/>
      <c r="J71" s="26"/>
      <c r="K71" s="43"/>
      <c r="L71" s="7"/>
    </row>
    <row r="72" spans="1:12" s="4" customFormat="1" ht="50.25" customHeight="1" thickBot="1">
      <c r="A72" s="53"/>
      <c r="B72" s="126" t="s">
        <v>121</v>
      </c>
      <c r="C72" s="132" t="s">
        <v>102</v>
      </c>
      <c r="D72" s="88"/>
      <c r="E72" s="52"/>
      <c r="F72" s="43"/>
      <c r="G72" s="43"/>
      <c r="H72" s="43"/>
      <c r="I72" s="43"/>
      <c r="J72" s="26"/>
      <c r="K72" s="43"/>
      <c r="L72" s="7"/>
    </row>
    <row r="73" spans="1:12" ht="23.25" thickBot="1">
      <c r="A73" s="54" t="s">
        <v>92</v>
      </c>
      <c r="B73" s="127" t="s">
        <v>93</v>
      </c>
      <c r="C73" s="133" t="s">
        <v>102</v>
      </c>
      <c r="D73" s="89">
        <f t="shared" ref="D73" si="2">D42+D70+D71+D72</f>
        <v>470156.26070216607</v>
      </c>
      <c r="E73" s="55"/>
      <c r="F73" s="55"/>
      <c r="G73" s="55"/>
      <c r="H73" s="55"/>
      <c r="I73" s="55"/>
      <c r="J73" s="8"/>
      <c r="K73" s="8"/>
    </row>
    <row r="74" spans="1:12" ht="41.45" customHeight="1">
      <c r="A74" s="56"/>
      <c r="B74" s="56"/>
      <c r="C74" s="57"/>
      <c r="D74" s="58"/>
      <c r="E74" s="55"/>
      <c r="F74" s="55"/>
      <c r="G74" s="59"/>
      <c r="H74" s="55"/>
      <c r="I74" s="55"/>
      <c r="J74" s="8"/>
      <c r="K74" s="8"/>
    </row>
    <row r="75" spans="1:12" ht="23.25">
      <c r="A75" s="9"/>
      <c r="B75" s="134"/>
      <c r="C75" s="135"/>
      <c r="D75" s="9"/>
      <c r="E75" s="8"/>
      <c r="F75" s="8"/>
      <c r="G75" s="8"/>
      <c r="H75" s="8"/>
      <c r="I75" s="8"/>
      <c r="J75" s="8"/>
      <c r="K75" s="8"/>
    </row>
    <row r="76" spans="1:12">
      <c r="A76" s="9"/>
      <c r="B76" s="9"/>
      <c r="C76" s="9"/>
      <c r="D76" s="9"/>
      <c r="E76" s="8"/>
      <c r="F76" s="8"/>
      <c r="G76" s="8"/>
      <c r="H76" s="8"/>
      <c r="I76" s="8"/>
      <c r="J76" s="8"/>
      <c r="K76" s="8"/>
    </row>
    <row r="77" spans="1:12">
      <c r="A77" s="9"/>
      <c r="B77" s="9"/>
      <c r="C77" s="9"/>
      <c r="D77" s="9"/>
      <c r="E77" s="8"/>
      <c r="F77" s="8"/>
      <c r="G77" s="8"/>
      <c r="H77" s="8"/>
      <c r="I77" s="8"/>
      <c r="J77" s="8"/>
      <c r="K77" s="8"/>
    </row>
    <row r="78" spans="1:12">
      <c r="A78" s="9"/>
      <c r="B78" s="9"/>
      <c r="C78" s="9"/>
      <c r="D78" s="9"/>
      <c r="E78" s="8"/>
      <c r="F78" s="8"/>
      <c r="G78" s="8"/>
      <c r="H78" s="8"/>
      <c r="I78" s="8"/>
      <c r="J78" s="8"/>
      <c r="K78" s="8"/>
    </row>
    <row r="79" spans="1:12">
      <c r="A79" s="9"/>
      <c r="B79" s="9"/>
      <c r="C79" s="9"/>
      <c r="D79" s="9"/>
      <c r="E79" s="8"/>
      <c r="F79" s="8"/>
      <c r="G79" s="8"/>
      <c r="H79" s="8"/>
      <c r="I79" s="8"/>
      <c r="J79" s="8"/>
      <c r="K79" s="8"/>
    </row>
    <row r="80" spans="1:12">
      <c r="A80" s="9"/>
      <c r="B80" s="9"/>
      <c r="C80" s="9"/>
      <c r="D80" s="9"/>
      <c r="E80" s="8"/>
      <c r="F80" s="8"/>
      <c r="G80" s="8"/>
      <c r="H80" s="8"/>
      <c r="I80" s="8"/>
      <c r="J80" s="8"/>
      <c r="K80" s="8"/>
    </row>
    <row r="81" spans="1:11">
      <c r="A81" s="9"/>
      <c r="B81" s="9"/>
      <c r="C81" s="9"/>
      <c r="D81" s="9"/>
      <c r="E81" s="8"/>
      <c r="F81" s="8"/>
      <c r="G81" s="8"/>
      <c r="H81" s="8"/>
      <c r="I81" s="8"/>
      <c r="J81" s="8"/>
      <c r="K81" s="8"/>
    </row>
    <row r="82" spans="1:11">
      <c r="A82" s="9"/>
      <c r="B82" s="9"/>
      <c r="C82" s="9"/>
      <c r="D82" s="9"/>
      <c r="E82" s="8"/>
      <c r="F82" s="8"/>
      <c r="G82" s="8"/>
      <c r="H82" s="8"/>
      <c r="I82" s="8"/>
      <c r="J82" s="8"/>
      <c r="K82" s="8"/>
    </row>
    <row r="83" spans="1:11">
      <c r="A83" s="9"/>
      <c r="B83" s="9"/>
      <c r="C83" s="9"/>
      <c r="D83" s="9"/>
      <c r="E83" s="8"/>
      <c r="F83" s="8"/>
      <c r="G83" s="8"/>
      <c r="H83" s="8"/>
      <c r="I83" s="8"/>
      <c r="J83" s="8"/>
      <c r="K83" s="8"/>
    </row>
    <row r="84" spans="1:11">
      <c r="A84" s="9"/>
      <c r="B84" s="9"/>
      <c r="C84" s="9"/>
      <c r="D84" s="9"/>
      <c r="E84" s="8"/>
      <c r="F84" s="8"/>
      <c r="G84" s="8"/>
      <c r="H84" s="8"/>
      <c r="I84" s="8"/>
      <c r="J84" s="8"/>
      <c r="K84" s="8"/>
    </row>
  </sheetData>
  <mergeCells count="7">
    <mergeCell ref="B75:C75"/>
    <mergeCell ref="A3:D3"/>
    <mergeCell ref="E7:K7"/>
    <mergeCell ref="A14:C14"/>
    <mergeCell ref="A45:C45"/>
    <mergeCell ref="B5:B6"/>
    <mergeCell ref="C5:C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2016 год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vodovozov</dc:creator>
  <cp:lastModifiedBy>vodovozov</cp:lastModifiedBy>
  <dcterms:created xsi:type="dcterms:W3CDTF">2017-05-30T12:17:41Z</dcterms:created>
  <dcterms:modified xsi:type="dcterms:W3CDTF">2017-06-14T05:32:01Z</dcterms:modified>
</cp:coreProperties>
</file>