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35" activeTab="0"/>
  </bookViews>
  <sheets>
    <sheet name="Инф о стоимости потерь 2022" sheetId="1" r:id="rId1"/>
    <sheet name="Лист1" sheetId="2" r:id="rId2"/>
  </sheets>
  <definedNames/>
  <calcPr fullCalcOnLoad="1"/>
</workbook>
</file>

<file path=xl/sharedStrings.xml><?xml version="1.0" encoding="utf-8"?>
<sst xmlns="http://schemas.openxmlformats.org/spreadsheetml/2006/main" count="25" uniqueCount="21">
  <si>
    <t>Стоимость с НДС, руб</t>
  </si>
  <si>
    <t>НДС, руб</t>
  </si>
  <si>
    <t>Стоимость без НДС, руб</t>
  </si>
  <si>
    <t>Величина потерь, кВтч.</t>
  </si>
  <si>
    <t>дог. №80000100 от 01.07.2016г. ПАО "Калужская сбытовая компания" Обнинское отделение</t>
  </si>
  <si>
    <t>дог. №245-П от 01.01.2008г. ПАО "Калужская сбытовая компания"</t>
  </si>
  <si>
    <t xml:space="preserve">Всего </t>
  </si>
  <si>
    <t>декабрь</t>
  </si>
  <si>
    <t>ноябрь</t>
  </si>
  <si>
    <t>октябрь</t>
  </si>
  <si>
    <t>сентябрь</t>
  </si>
  <si>
    <t>август</t>
  </si>
  <si>
    <t>июль</t>
  </si>
  <si>
    <t>июнь</t>
  </si>
  <si>
    <t>май</t>
  </si>
  <si>
    <t>апрель</t>
  </si>
  <si>
    <t>март</t>
  </si>
  <si>
    <t>февраль</t>
  </si>
  <si>
    <t xml:space="preserve">январь </t>
  </si>
  <si>
    <t>Информация об объеме и о стоимости электрической энергии (мощности) за период 2021г., приобретенной по каждому  договору купли- продажи электрической энергии в целях компенсации потерь электрической энергии</t>
  </si>
  <si>
    <t xml:space="preserve">         ООО «Каскад-Энергосеть» не имеет договоров купли-продажи (поставки) электрической энергии (мощности) в целях компенсации потерь электрической энергии, заключенных с производителями электрической энергии (мощности) на розничном рынке электрической энергии Московской области, осуществляющими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Покупка электрической энергии (мощности) в целях компенсации потерь электрической энергии на территории Калужской области осуществляется ООО «Каскад-Энергосеть» у ОАО «Калужская сбытовая компания» по договору от 01.01.2008 № 245-П и от 01.07.2016г. №80000100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</si>
</sst>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s>
  <fonts count="46">
    <font>
      <sz val="11"/>
      <color theme="1"/>
      <name val="Calibri"/>
      <family val="2"/>
    </font>
    <font>
      <sz val="11"/>
      <color indexed="8"/>
      <name val="Calibri"/>
      <family val="2"/>
    </font>
    <font>
      <b/>
      <i/>
      <u val="single"/>
      <sz val="12"/>
      <color indexed="8"/>
      <name val="Calibri"/>
      <family val="2"/>
    </font>
    <font>
      <b/>
      <sz val="11"/>
      <color indexed="8"/>
      <name val="Calibri"/>
      <family val="2"/>
    </font>
    <font>
      <i/>
      <sz val="11"/>
      <color indexed="8"/>
      <name val="Calibri"/>
      <family val="2"/>
    </font>
    <font>
      <b/>
      <sz val="12"/>
      <color indexed="63"/>
      <name val="Times New Roman"/>
      <family val="1"/>
    </font>
    <font>
      <sz val="12"/>
      <color indexed="63"/>
      <name val="Times New Roman"/>
      <family val="1"/>
    </font>
    <font>
      <b/>
      <i/>
      <sz val="12"/>
      <color indexed="8"/>
      <name val="Times New Roman"/>
      <family val="1"/>
    </font>
    <font>
      <b/>
      <i/>
      <sz val="14"/>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u val="single"/>
      <sz val="12"/>
      <color theme="1"/>
      <name val="Calibri"/>
      <family val="2"/>
    </font>
    <font>
      <i/>
      <sz val="11"/>
      <color theme="1"/>
      <name val="Calibri"/>
      <family val="2"/>
    </font>
    <font>
      <b/>
      <sz val="12"/>
      <color rgb="FF383838"/>
      <name val="Times New Roman"/>
      <family val="1"/>
    </font>
    <font>
      <sz val="12"/>
      <color rgb="FF383838"/>
      <name val="Times New Roman"/>
      <family val="1"/>
    </font>
    <font>
      <b/>
      <i/>
      <sz val="12"/>
      <color theme="1"/>
      <name val="Times New Roman"/>
      <family val="1"/>
    </font>
    <font>
      <b/>
      <i/>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gradientFill type="path" left="0.5" right="0.5" top="0.5" bottom="0.5">
        <stop position="0">
          <color rgb="FFFFFF00"/>
        </stop>
        <stop position="1">
          <color theme="9" tint="0.40000998973846436"/>
        </stop>
      </gradientFill>
    </fill>
    <fill>
      <gradientFill type="path" left="0.5" right="0.5" top="0.5" bottom="0.5">
        <stop position="0">
          <color rgb="FFFFFF00"/>
        </stop>
        <stop position="1">
          <color theme="9" tint="0.40000998973846436"/>
        </stop>
      </gradientFill>
    </fill>
    <fill>
      <gradientFill type="path" left="0.5" right="0.5" top="0.5" bottom="0.5">
        <stop position="0">
          <color rgb="FFFFFF00"/>
        </stop>
        <stop position="1">
          <color theme="9" tint="0.40000998973846436"/>
        </stop>
      </gradient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8">
    <xf numFmtId="0" fontId="0" fillId="0" borderId="0" xfId="0" applyFont="1" applyAlignment="1">
      <alignment/>
    </xf>
    <xf numFmtId="0" fontId="40" fillId="0" borderId="0" xfId="0" applyFont="1" applyAlignment="1">
      <alignment/>
    </xf>
    <xf numFmtId="4" fontId="0" fillId="0" borderId="0" xfId="0" applyNumberFormat="1" applyAlignment="1">
      <alignment/>
    </xf>
    <xf numFmtId="3" fontId="0" fillId="0" borderId="0" xfId="0" applyNumberFormat="1" applyAlignment="1">
      <alignment/>
    </xf>
    <xf numFmtId="4" fontId="40" fillId="0" borderId="0" xfId="0" applyNumberFormat="1" applyFont="1" applyAlignment="1">
      <alignment/>
    </xf>
    <xf numFmtId="4" fontId="40" fillId="0" borderId="10" xfId="0" applyNumberFormat="1" applyFont="1" applyBorder="1" applyAlignment="1">
      <alignment/>
    </xf>
    <xf numFmtId="4" fontId="31" fillId="0" borderId="10" xfId="0" applyNumberFormat="1" applyFont="1" applyBorder="1" applyAlignment="1">
      <alignment/>
    </xf>
    <xf numFmtId="0" fontId="31" fillId="0" borderId="10" xfId="0" applyFont="1" applyBorder="1" applyAlignment="1">
      <alignment/>
    </xf>
    <xf numFmtId="4" fontId="0" fillId="0" borderId="10" xfId="0" applyNumberFormat="1" applyBorder="1" applyAlignment="1">
      <alignment/>
    </xf>
    <xf numFmtId="0" fontId="0" fillId="0" borderId="10" xfId="0" applyBorder="1" applyAlignment="1">
      <alignment/>
    </xf>
    <xf numFmtId="3" fontId="0" fillId="0" borderId="10" xfId="0" applyNumberFormat="1" applyBorder="1" applyAlignment="1">
      <alignment/>
    </xf>
    <xf numFmtId="3" fontId="40" fillId="0" borderId="10" xfId="0" applyNumberFormat="1" applyFont="1" applyBorder="1" applyAlignment="1">
      <alignment/>
    </xf>
    <xf numFmtId="0" fontId="40" fillId="0" borderId="10" xfId="0" applyFont="1" applyBorder="1" applyAlignment="1">
      <alignment horizontal="center"/>
    </xf>
    <xf numFmtId="0" fontId="41" fillId="0" borderId="10" xfId="0" applyFont="1" applyBorder="1" applyAlignment="1">
      <alignment horizontal="center"/>
    </xf>
    <xf numFmtId="0" fontId="42" fillId="0" borderId="0" xfId="0" applyFont="1" applyAlignment="1">
      <alignment horizontal="justify" vertical="center" wrapText="1"/>
    </xf>
    <xf numFmtId="0" fontId="43" fillId="0" borderId="0" xfId="0" applyFont="1" applyAlignment="1">
      <alignment/>
    </xf>
    <xf numFmtId="0" fontId="44" fillId="0" borderId="0" xfId="0" applyFont="1" applyAlignment="1">
      <alignment/>
    </xf>
    <xf numFmtId="164" fontId="0" fillId="0" borderId="0" xfId="0" applyNumberFormat="1" applyAlignment="1">
      <alignment/>
    </xf>
    <xf numFmtId="164" fontId="40" fillId="0" borderId="0" xfId="0" applyNumberFormat="1" applyFont="1" applyAlignment="1">
      <alignment/>
    </xf>
    <xf numFmtId="0" fontId="45" fillId="0" borderId="11" xfId="0" applyFont="1" applyBorder="1" applyAlignment="1">
      <alignment horizontal="center" wrapText="1"/>
    </xf>
    <xf numFmtId="0" fontId="45" fillId="0" borderId="12" xfId="0" applyFont="1" applyBorder="1" applyAlignment="1">
      <alignment horizontal="center" wrapText="1"/>
    </xf>
    <xf numFmtId="0" fontId="45" fillId="0" borderId="13" xfId="0" applyFont="1" applyBorder="1" applyAlignment="1">
      <alignment horizontal="center" wrapText="1"/>
    </xf>
    <xf numFmtId="0" fontId="0" fillId="33" borderId="11" xfId="0" applyFill="1" applyBorder="1" applyAlignment="1">
      <alignment horizontal="center"/>
    </xf>
    <xf numFmtId="0" fontId="0" fillId="34" borderId="12" xfId="0" applyFill="1" applyBorder="1" applyAlignment="1">
      <alignment horizontal="center"/>
    </xf>
    <xf numFmtId="0" fontId="0" fillId="35" borderId="13" xfId="0" applyFill="1" applyBorder="1" applyAlignment="1">
      <alignment horizontal="center"/>
    </xf>
    <xf numFmtId="0" fontId="44" fillId="0" borderId="11" xfId="0" applyFont="1" applyBorder="1" applyAlignment="1">
      <alignment horizontal="center" wrapText="1"/>
    </xf>
    <xf numFmtId="0" fontId="44" fillId="0" borderId="12" xfId="0" applyFont="1" applyBorder="1" applyAlignment="1">
      <alignment horizontal="center" wrapText="1"/>
    </xf>
    <xf numFmtId="0" fontId="44" fillId="0" borderId="13"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
  <sheetViews>
    <sheetView tabSelected="1" zoomScalePageLayoutView="0" workbookViewId="0" topLeftCell="A1">
      <selection activeCell="G19" sqref="G19"/>
    </sheetView>
  </sheetViews>
  <sheetFormatPr defaultColWidth="9.140625" defaultRowHeight="15"/>
  <cols>
    <col min="1" max="1" width="22.28125" style="0" customWidth="1"/>
    <col min="2" max="2" width="11.421875" style="0" bestFit="1" customWidth="1"/>
    <col min="3" max="3" width="10.00390625" style="0" bestFit="1" customWidth="1"/>
    <col min="4" max="4" width="11.140625" style="0" customWidth="1"/>
    <col min="5" max="7" width="10.00390625" style="0" bestFit="1" customWidth="1"/>
    <col min="8" max="9" width="11.421875" style="0" bestFit="1" customWidth="1"/>
    <col min="10" max="10" width="11.140625" style="0" customWidth="1"/>
    <col min="11" max="13" width="11.421875" style="0" bestFit="1" customWidth="1"/>
    <col min="14" max="14" width="17.421875" style="1" customWidth="1"/>
    <col min="16" max="17" width="11.421875" style="0" bestFit="1" customWidth="1"/>
  </cols>
  <sheetData>
    <row r="1" spans="1:14" s="16" customFormat="1" ht="130.5" customHeight="1">
      <c r="A1" s="25" t="s">
        <v>20</v>
      </c>
      <c r="B1" s="26"/>
      <c r="C1" s="26"/>
      <c r="D1" s="26"/>
      <c r="E1" s="26"/>
      <c r="F1" s="26"/>
      <c r="G1" s="26"/>
      <c r="H1" s="26"/>
      <c r="I1" s="26"/>
      <c r="J1" s="26"/>
      <c r="K1" s="26"/>
      <c r="L1" s="26"/>
      <c r="M1" s="26"/>
      <c r="N1" s="27"/>
    </row>
    <row r="2" spans="1:14" ht="41.25" customHeight="1">
      <c r="A2" s="19" t="s">
        <v>19</v>
      </c>
      <c r="B2" s="20"/>
      <c r="C2" s="20"/>
      <c r="D2" s="20"/>
      <c r="E2" s="20"/>
      <c r="F2" s="20"/>
      <c r="G2" s="20"/>
      <c r="H2" s="20"/>
      <c r="I2" s="20"/>
      <c r="J2" s="20"/>
      <c r="K2" s="20"/>
      <c r="L2" s="20"/>
      <c r="M2" s="20"/>
      <c r="N2" s="21"/>
    </row>
    <row r="3" spans="1:14" ht="15.75">
      <c r="A3" s="13">
        <v>2021</v>
      </c>
      <c r="B3" s="13" t="s">
        <v>18</v>
      </c>
      <c r="C3" s="13" t="s">
        <v>17</v>
      </c>
      <c r="D3" s="13" t="s">
        <v>16</v>
      </c>
      <c r="E3" s="13" t="s">
        <v>15</v>
      </c>
      <c r="F3" s="13" t="s">
        <v>14</v>
      </c>
      <c r="G3" s="13" t="s">
        <v>13</v>
      </c>
      <c r="H3" s="13" t="s">
        <v>12</v>
      </c>
      <c r="I3" s="13" t="s">
        <v>11</v>
      </c>
      <c r="J3" s="13" t="s">
        <v>10</v>
      </c>
      <c r="K3" s="13" t="s">
        <v>9</v>
      </c>
      <c r="L3" s="13" t="s">
        <v>8</v>
      </c>
      <c r="M3" s="13" t="s">
        <v>7</v>
      </c>
      <c r="N3" s="12" t="s">
        <v>6</v>
      </c>
    </row>
    <row r="4" spans="1:14" ht="15.75" customHeight="1">
      <c r="A4" s="22" t="s">
        <v>5</v>
      </c>
      <c r="B4" s="23"/>
      <c r="C4" s="23"/>
      <c r="D4" s="23"/>
      <c r="E4" s="23"/>
      <c r="F4" s="23"/>
      <c r="G4" s="23"/>
      <c r="H4" s="23"/>
      <c r="I4" s="23"/>
      <c r="J4" s="23"/>
      <c r="K4" s="23"/>
      <c r="L4" s="23"/>
      <c r="M4" s="23"/>
      <c r="N4" s="24"/>
    </row>
    <row r="5" spans="1:14" ht="15.75">
      <c r="A5" s="9" t="s">
        <v>3</v>
      </c>
      <c r="B5" s="10">
        <v>311170</v>
      </c>
      <c r="C5" s="10">
        <v>214270</v>
      </c>
      <c r="D5" s="10">
        <v>324642</v>
      </c>
      <c r="E5" s="10">
        <f>101113+17894</f>
        <v>119007</v>
      </c>
      <c r="F5" s="10">
        <v>280947</v>
      </c>
      <c r="G5" s="10">
        <v>216363</v>
      </c>
      <c r="H5" s="10">
        <v>308571</v>
      </c>
      <c r="I5" s="10">
        <v>349204</v>
      </c>
      <c r="J5" s="10">
        <v>268719</v>
      </c>
      <c r="K5" s="10">
        <v>201965</v>
      </c>
      <c r="L5" s="10">
        <v>430172</v>
      </c>
      <c r="M5" s="10">
        <v>460769</v>
      </c>
      <c r="N5" s="11">
        <f>SUM(B5:M5)</f>
        <v>3485799</v>
      </c>
    </row>
    <row r="6" spans="1:14" ht="15.75">
      <c r="A6" s="9" t="s">
        <v>2</v>
      </c>
      <c r="B6" s="8">
        <v>871076.85</v>
      </c>
      <c r="C6" s="8">
        <v>646034.76</v>
      </c>
      <c r="D6" s="8">
        <v>908241.19</v>
      </c>
      <c r="E6" s="8">
        <v>340249.34</v>
      </c>
      <c r="F6" s="8">
        <v>739497.45</v>
      </c>
      <c r="G6" s="8">
        <v>630730.6</v>
      </c>
      <c r="H6" s="8">
        <v>961547.35</v>
      </c>
      <c r="I6" s="8">
        <v>1115085.2</v>
      </c>
      <c r="J6" s="8">
        <v>864434.09</v>
      </c>
      <c r="K6" s="8">
        <v>615280.31</v>
      </c>
      <c r="L6" s="8">
        <v>1302160.75</v>
      </c>
      <c r="M6" s="8">
        <v>1343537.9</v>
      </c>
      <c r="N6" s="5">
        <f>SUM(B6:M6)</f>
        <v>10337875.790000001</v>
      </c>
    </row>
    <row r="7" spans="1:14" ht="15.75">
      <c r="A7" s="9" t="s">
        <v>1</v>
      </c>
      <c r="B7" s="8">
        <v>174215.37</v>
      </c>
      <c r="C7" s="8">
        <v>129206.95</v>
      </c>
      <c r="D7" s="8">
        <v>181648.24</v>
      </c>
      <c r="E7" s="8">
        <v>68049.87</v>
      </c>
      <c r="F7" s="8">
        <f>F6*0.2</f>
        <v>147899.49</v>
      </c>
      <c r="G7" s="8">
        <f>G6*0.2</f>
        <v>126146.12</v>
      </c>
      <c r="H7" s="8">
        <f>H6*0.2</f>
        <v>192309.47</v>
      </c>
      <c r="I7" s="8">
        <f>I6*0.2</f>
        <v>223017.04</v>
      </c>
      <c r="J7" s="8">
        <f>J6*0.2</f>
        <v>172886.818</v>
      </c>
      <c r="K7" s="8">
        <f>K6*0.2</f>
        <v>123056.06200000002</v>
      </c>
      <c r="L7" s="8">
        <f>L6*0.2</f>
        <v>260432.15000000002</v>
      </c>
      <c r="M7" s="8">
        <f>M6*0.2</f>
        <v>268707.58</v>
      </c>
      <c r="N7" s="5">
        <f>SUM(B7:M7)</f>
        <v>2067575.1599999997</v>
      </c>
    </row>
    <row r="8" spans="1:14" ht="15.75">
      <c r="A8" s="7" t="s">
        <v>0</v>
      </c>
      <c r="B8" s="6">
        <f>B6+B7</f>
        <v>1045292.22</v>
      </c>
      <c r="C8" s="6">
        <f>C6+C7</f>
        <v>775241.71</v>
      </c>
      <c r="D8" s="6">
        <f>D6+D7</f>
        <v>1089889.43</v>
      </c>
      <c r="E8" s="6">
        <f>E6+E7</f>
        <v>408299.21</v>
      </c>
      <c r="F8" s="6">
        <f>F6+F7</f>
        <v>887396.94</v>
      </c>
      <c r="G8" s="6">
        <f>G6+G7</f>
        <v>756876.72</v>
      </c>
      <c r="H8" s="6">
        <f>H6+H7</f>
        <v>1153856.82</v>
      </c>
      <c r="I8" s="6">
        <f>I6+I7</f>
        <v>1338102.24</v>
      </c>
      <c r="J8" s="6">
        <f>J6+J7</f>
        <v>1037320.9079999999</v>
      </c>
      <c r="K8" s="6">
        <f>K6+K7</f>
        <v>738336.3720000001</v>
      </c>
      <c r="L8" s="6">
        <f>L6+L7</f>
        <v>1562592.9</v>
      </c>
      <c r="M8" s="6">
        <f>M6+M7</f>
        <v>1612245.48</v>
      </c>
      <c r="N8" s="5">
        <f>SUM(B8:M8)</f>
        <v>12405450.950000001</v>
      </c>
    </row>
    <row r="9" spans="1:16" ht="15.75" customHeight="1">
      <c r="A9" s="22" t="s">
        <v>4</v>
      </c>
      <c r="B9" s="23"/>
      <c r="C9" s="23"/>
      <c r="D9" s="23"/>
      <c r="E9" s="23"/>
      <c r="F9" s="23"/>
      <c r="G9" s="23"/>
      <c r="H9" s="23"/>
      <c r="I9" s="23"/>
      <c r="J9" s="23"/>
      <c r="K9" s="23"/>
      <c r="L9" s="23"/>
      <c r="M9" s="23"/>
      <c r="N9" s="24"/>
      <c r="P9" s="2"/>
    </row>
    <row r="10" spans="1:17" ht="15.75">
      <c r="A10" s="9" t="s">
        <v>3</v>
      </c>
      <c r="B10" s="10">
        <v>32444</v>
      </c>
      <c r="C10" s="10">
        <v>27287</v>
      </c>
      <c r="D10" s="10">
        <v>25366</v>
      </c>
      <c r="E10" s="10">
        <v>18247</v>
      </c>
      <c r="F10" s="10">
        <v>11264</v>
      </c>
      <c r="G10" s="10">
        <v>3830</v>
      </c>
      <c r="H10" s="10">
        <v>8828</v>
      </c>
      <c r="I10" s="10">
        <v>-6732</v>
      </c>
      <c r="J10" s="10">
        <v>468</v>
      </c>
      <c r="K10" s="10">
        <v>18028</v>
      </c>
      <c r="L10" s="10">
        <v>11268</v>
      </c>
      <c r="M10" s="10">
        <v>20760</v>
      </c>
      <c r="N10" s="5">
        <f>SUM(B10:M10)</f>
        <v>171058</v>
      </c>
      <c r="Q10" s="2"/>
    </row>
    <row r="11" spans="1:14" ht="15.75">
      <c r="A11" s="9" t="s">
        <v>2</v>
      </c>
      <c r="B11" s="8">
        <v>90822.44</v>
      </c>
      <c r="C11" s="8">
        <v>82271.67</v>
      </c>
      <c r="D11" s="8">
        <v>73226.21</v>
      </c>
      <c r="E11" s="8">
        <v>54076.45</v>
      </c>
      <c r="F11" s="8">
        <v>29648.65</v>
      </c>
      <c r="G11" s="8">
        <v>11165.02</v>
      </c>
      <c r="H11" s="8">
        <v>27509.2</v>
      </c>
      <c r="I11" s="8">
        <v>-21496.76</v>
      </c>
      <c r="J11" s="8">
        <v>1505.5</v>
      </c>
      <c r="K11" s="8">
        <v>54921.76</v>
      </c>
      <c r="L11" s="8">
        <v>34109.02</v>
      </c>
      <c r="M11" s="8">
        <v>60533.25</v>
      </c>
      <c r="N11" s="5">
        <f>SUM(B11:M11)</f>
        <v>498292.4100000001</v>
      </c>
    </row>
    <row r="12" spans="1:14" ht="15.75">
      <c r="A12" s="9" t="s">
        <v>1</v>
      </c>
      <c r="B12" s="8">
        <v>18164.49</v>
      </c>
      <c r="C12" s="8">
        <v>16454.33</v>
      </c>
      <c r="D12" s="8">
        <v>14645.24</v>
      </c>
      <c r="E12" s="8">
        <f>E11*0.2</f>
        <v>10815.29</v>
      </c>
      <c r="F12" s="8">
        <f>F11*0.2</f>
        <v>5929.7300000000005</v>
      </c>
      <c r="G12" s="8">
        <f>G11*0.2</f>
        <v>2233.0040000000004</v>
      </c>
      <c r="H12" s="8">
        <f>H11*0.2</f>
        <v>5501.84</v>
      </c>
      <c r="I12" s="8">
        <f>I11*0.2</f>
        <v>-4299.352</v>
      </c>
      <c r="J12" s="8">
        <f>J11*0.2</f>
        <v>301.1</v>
      </c>
      <c r="K12" s="8">
        <f>K11*0.2</f>
        <v>10984.352</v>
      </c>
      <c r="L12" s="8">
        <f>L11*0.2</f>
        <v>6821.804</v>
      </c>
      <c r="M12" s="8">
        <f>M11*0.2</f>
        <v>12106.650000000001</v>
      </c>
      <c r="N12" s="5">
        <f>SUM(B12:M12)</f>
        <v>99658.478</v>
      </c>
    </row>
    <row r="13" spans="1:14" ht="15.75">
      <c r="A13" s="7" t="s">
        <v>0</v>
      </c>
      <c r="B13" s="6">
        <f>B11+B12</f>
        <v>108986.93000000001</v>
      </c>
      <c r="C13" s="6">
        <f>C11+C12</f>
        <v>98726</v>
      </c>
      <c r="D13" s="6">
        <f>D11+D12</f>
        <v>87871.45000000001</v>
      </c>
      <c r="E13" s="6">
        <f>E12+E11</f>
        <v>64891.74</v>
      </c>
      <c r="F13" s="6">
        <f>F12+F11</f>
        <v>35578.380000000005</v>
      </c>
      <c r="G13" s="6">
        <f>G11+G12</f>
        <v>13398.024000000001</v>
      </c>
      <c r="H13" s="6">
        <f aca="true" t="shared" si="0" ref="H13:M13">H11+H12</f>
        <v>33011.04</v>
      </c>
      <c r="I13" s="6">
        <f t="shared" si="0"/>
        <v>-25796.111999999997</v>
      </c>
      <c r="J13" s="6">
        <f t="shared" si="0"/>
        <v>1806.6</v>
      </c>
      <c r="K13" s="6">
        <f t="shared" si="0"/>
        <v>65906.11200000001</v>
      </c>
      <c r="L13" s="6">
        <f t="shared" si="0"/>
        <v>40930.82399999999</v>
      </c>
      <c r="M13" s="6">
        <f t="shared" si="0"/>
        <v>72639.9</v>
      </c>
      <c r="N13" s="5">
        <f>SUM(B13:M13)</f>
        <v>597950.8879999999</v>
      </c>
    </row>
    <row r="15" spans="2:15" ht="15.75">
      <c r="B15" s="17"/>
      <c r="C15" s="17"/>
      <c r="D15" s="17"/>
      <c r="E15" s="17"/>
      <c r="F15" s="17"/>
      <c r="G15" s="17"/>
      <c r="H15" s="17"/>
      <c r="I15" s="17"/>
      <c r="J15" s="17"/>
      <c r="K15" s="17"/>
      <c r="L15" s="17"/>
      <c r="M15" s="17"/>
      <c r="N15" s="18"/>
      <c r="O15" s="17"/>
    </row>
    <row r="16" spans="1:5" ht="15.75">
      <c r="A16" s="14"/>
      <c r="B16" s="2"/>
      <c r="C16" s="2"/>
      <c r="D16" s="2"/>
      <c r="E16" s="2"/>
    </row>
    <row r="17" spans="1:5" ht="15.75">
      <c r="A17" s="15"/>
      <c r="B17" s="2"/>
      <c r="C17" s="2"/>
      <c r="D17" s="2"/>
      <c r="E17" s="2"/>
    </row>
    <row r="18" ht="15.75">
      <c r="N18" s="4"/>
    </row>
    <row r="19" ht="15.75">
      <c r="B19" s="2"/>
    </row>
    <row r="20" ht="15.75">
      <c r="B20" s="2"/>
    </row>
    <row r="21" ht="15.75">
      <c r="D21" s="3"/>
    </row>
    <row r="22" ht="15.75">
      <c r="D22" s="3"/>
    </row>
    <row r="23" ht="15.75">
      <c r="B23" s="2"/>
    </row>
    <row r="26" ht="15.75">
      <c r="D26" s="2"/>
    </row>
  </sheetData>
  <sheetProtection/>
  <mergeCells count="4">
    <mergeCell ref="A2:N2"/>
    <mergeCell ref="A4:N4"/>
    <mergeCell ref="A9:N9"/>
    <mergeCell ref="A1:N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Захарова Елена Михайловна</dc:creator>
  <cp:keywords/>
  <dc:description/>
  <cp:lastModifiedBy>Шебанина Светлана Алексеевна</cp:lastModifiedBy>
  <dcterms:created xsi:type="dcterms:W3CDTF">2021-06-25T10:19:17Z</dcterms:created>
  <dcterms:modified xsi:type="dcterms:W3CDTF">2023-11-03T10:54:18Z</dcterms:modified>
  <cp:category/>
  <cp:version/>
  <cp:contentType/>
  <cp:contentStatus/>
</cp:coreProperties>
</file>