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Инф о стоимости потерь 2022" sheetId="1" r:id="rId1"/>
    <sheet name="Лист1" sheetId="2" r:id="rId2"/>
  </sheets>
  <definedNames/>
  <calcPr fullCalcOnLoad="1"/>
</workbook>
</file>

<file path=xl/sharedStrings.xml><?xml version="1.0" encoding="utf-8"?>
<sst xmlns="http://schemas.openxmlformats.org/spreadsheetml/2006/main" count="25" uniqueCount="21">
  <si>
    <t>Стоимость с НДС, руб</t>
  </si>
  <si>
    <t>НДС, руб</t>
  </si>
  <si>
    <t>Стоимость без НДС, руб</t>
  </si>
  <si>
    <t>Величина потерь, кВтч.</t>
  </si>
  <si>
    <t>дог. №80000100 от 01.07.2016г. ПАО "Калужская сбытовая компания" Обнинское отделение</t>
  </si>
  <si>
    <t>дог. №245-П от 01.01.2008г. ПАО "Калужская сбытовая компания"</t>
  </si>
  <si>
    <t xml:space="preserve">Всего </t>
  </si>
  <si>
    <t>декабрь</t>
  </si>
  <si>
    <t>ноябрь</t>
  </si>
  <si>
    <t>октябрь</t>
  </si>
  <si>
    <t>сентябрь</t>
  </si>
  <si>
    <t>август</t>
  </si>
  <si>
    <t>июль</t>
  </si>
  <si>
    <t>июнь</t>
  </si>
  <si>
    <t>май</t>
  </si>
  <si>
    <t>апрель</t>
  </si>
  <si>
    <t>март</t>
  </si>
  <si>
    <t>февраль</t>
  </si>
  <si>
    <t xml:space="preserve">январь </t>
  </si>
  <si>
    <t xml:space="preserve">         ООО «Каскад-Энергосеть» не имеет договоров купли-продажи (поставки) электрической энергии (мощности) в целях компенсации потерь электрической энергии, заключенных с производителями электрической энергии (мощности) на розничном рынке электрической энергии Московской области, осуществляющими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Покупка электрической энергии (мощности) в целях компенсации потерь электрической энергии на территории Калужской области осуществляется ООО «Каскад-Энергосеть» у ОАО «Калужская сбытовая компания» по договору от 01.01.2008 № 245-П и от 01.07.2016г. №80000100
</t>
  </si>
  <si>
    <t>Информация об объеме и о стоимости электрической энергии (мощности) за период 2022г., приобретенной по каждому  договору купли- продажи электрической энергии в целях компенсации потерь электрической энергии</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</si>
</sst>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_ ;[Red]\-#,##0\ "/>
    <numFmt numFmtId="170" formatCode="#,##0.00_ ;[Red]\-#,##0.00\ "/>
  </numFmts>
  <fonts count="46">
    <font>
      <sz val="11"/>
      <color theme="1"/>
      <name val="Calibri"/>
      <family val="2"/>
    </font>
    <font>
      <sz val="11"/>
      <color indexed="8"/>
      <name val="Calibri"/>
      <family val="2"/>
    </font>
    <font>
      <b/>
      <i/>
      <u val="single"/>
      <sz val="12"/>
      <color indexed="8"/>
      <name val="Calibri"/>
      <family val="2"/>
    </font>
    <font>
      <b/>
      <sz val="11"/>
      <color indexed="8"/>
      <name val="Calibri"/>
      <family val="2"/>
    </font>
    <font>
      <i/>
      <sz val="11"/>
      <color indexed="8"/>
      <name val="Calibri"/>
      <family val="2"/>
    </font>
    <font>
      <b/>
      <sz val="12"/>
      <color indexed="63"/>
      <name val="Times New Roman"/>
      <family val="1"/>
    </font>
    <font>
      <sz val="12"/>
      <color indexed="63"/>
      <name val="Times New Roman"/>
      <family val="1"/>
    </font>
    <font>
      <b/>
      <i/>
      <sz val="12"/>
      <color indexed="8"/>
      <name val="Times New Roman"/>
      <family val="1"/>
    </font>
    <font>
      <b/>
      <i/>
      <sz val="14"/>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u val="single"/>
      <sz val="12"/>
      <color theme="1"/>
      <name val="Calibri"/>
      <family val="2"/>
    </font>
    <font>
      <i/>
      <sz val="11"/>
      <color theme="1"/>
      <name val="Calibri"/>
      <family val="2"/>
    </font>
    <font>
      <b/>
      <sz val="12"/>
      <color rgb="FF383838"/>
      <name val="Times New Roman"/>
      <family val="1"/>
    </font>
    <font>
      <sz val="12"/>
      <color rgb="FF383838"/>
      <name val="Times New Roman"/>
      <family val="1"/>
    </font>
    <font>
      <b/>
      <i/>
      <sz val="12"/>
      <color theme="1"/>
      <name val="Times New Roman"/>
      <family val="1"/>
    </font>
    <font>
      <b/>
      <i/>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gradientFill type="path" left="0.5" right="0.5" top="0.5" bottom="0.5">
        <stop position="0">
          <color rgb="FFFFFF00"/>
        </stop>
        <stop position="1">
          <color theme="9" tint="0.40000998973846436"/>
        </stop>
      </gradientFill>
    </fill>
    <fill>
      <gradientFill type="path" left="0.5" right="0.5" top="0.5" bottom="0.5">
        <stop position="0">
          <color rgb="FFFFFF00"/>
        </stop>
        <stop position="1">
          <color theme="9" tint="0.40000998973846436"/>
        </stop>
      </gradientFill>
    </fill>
    <fill>
      <gradientFill type="path" left="0.5" right="0.5" top="0.5" bottom="0.5">
        <stop position="0">
          <color rgb="FFFFFF00"/>
        </stop>
        <stop position="1">
          <color theme="9" tint="0.40000998973846436"/>
        </stop>
      </gradient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8">
    <xf numFmtId="0" fontId="0" fillId="0" borderId="0" xfId="0" applyFont="1" applyAlignment="1">
      <alignment/>
    </xf>
    <xf numFmtId="0" fontId="40" fillId="0" borderId="0" xfId="0" applyFont="1" applyAlignment="1">
      <alignment/>
    </xf>
    <xf numFmtId="4" fontId="0" fillId="0" borderId="0" xfId="0" applyNumberFormat="1" applyAlignment="1">
      <alignment/>
    </xf>
    <xf numFmtId="3" fontId="0" fillId="0" borderId="0" xfId="0" applyNumberFormat="1" applyAlignment="1">
      <alignment/>
    </xf>
    <xf numFmtId="4" fontId="40" fillId="0" borderId="0" xfId="0" applyNumberFormat="1" applyFont="1" applyAlignment="1">
      <alignment/>
    </xf>
    <xf numFmtId="4" fontId="40" fillId="0" borderId="10" xfId="0" applyNumberFormat="1" applyFont="1" applyBorder="1" applyAlignment="1">
      <alignment/>
    </xf>
    <xf numFmtId="4" fontId="31" fillId="0" borderId="10" xfId="0" applyNumberFormat="1" applyFont="1" applyBorder="1" applyAlignment="1">
      <alignment/>
    </xf>
    <xf numFmtId="0" fontId="31" fillId="0" borderId="10" xfId="0" applyFont="1" applyBorder="1" applyAlignment="1">
      <alignment/>
    </xf>
    <xf numFmtId="4" fontId="0" fillId="0" borderId="10" xfId="0" applyNumberFormat="1" applyBorder="1" applyAlignment="1">
      <alignment/>
    </xf>
    <xf numFmtId="0" fontId="0" fillId="0" borderId="10" xfId="0" applyBorder="1" applyAlignment="1">
      <alignment/>
    </xf>
    <xf numFmtId="3" fontId="0" fillId="0" borderId="10" xfId="0" applyNumberFormat="1" applyBorder="1" applyAlignment="1">
      <alignment/>
    </xf>
    <xf numFmtId="3" fontId="40" fillId="0" borderId="10" xfId="0" applyNumberFormat="1" applyFont="1" applyBorder="1" applyAlignment="1">
      <alignment/>
    </xf>
    <xf numFmtId="0" fontId="40" fillId="0" borderId="10" xfId="0" applyFont="1" applyBorder="1" applyAlignment="1">
      <alignment horizontal="center"/>
    </xf>
    <xf numFmtId="0" fontId="41" fillId="0" borderId="10" xfId="0" applyFont="1" applyBorder="1" applyAlignment="1">
      <alignment horizontal="center"/>
    </xf>
    <xf numFmtId="0" fontId="42" fillId="0" borderId="0" xfId="0" applyFont="1" applyAlignment="1">
      <alignment horizontal="justify" vertical="center" wrapText="1"/>
    </xf>
    <xf numFmtId="0" fontId="43" fillId="0" borderId="0" xfId="0" applyFont="1" applyAlignment="1">
      <alignment/>
    </xf>
    <xf numFmtId="0" fontId="44" fillId="0" borderId="0" xfId="0" applyFont="1" applyAlignment="1">
      <alignment/>
    </xf>
    <xf numFmtId="0" fontId="45" fillId="0" borderId="11" xfId="0" applyFont="1" applyBorder="1" applyAlignment="1">
      <alignment horizontal="center" wrapText="1"/>
    </xf>
    <xf numFmtId="0" fontId="45" fillId="0" borderId="12" xfId="0" applyFont="1" applyBorder="1" applyAlignment="1">
      <alignment horizontal="center" wrapText="1"/>
    </xf>
    <xf numFmtId="0" fontId="45" fillId="0" borderId="13" xfId="0" applyFont="1" applyBorder="1" applyAlignment="1">
      <alignment horizontal="center" wrapText="1"/>
    </xf>
    <xf numFmtId="0" fontId="0" fillId="33" borderId="11" xfId="0" applyFill="1" applyBorder="1" applyAlignment="1">
      <alignment horizontal="center"/>
    </xf>
    <xf numFmtId="0" fontId="0" fillId="34" borderId="12" xfId="0" applyFill="1" applyBorder="1" applyAlignment="1">
      <alignment horizontal="center"/>
    </xf>
    <xf numFmtId="0" fontId="0" fillId="35" borderId="13" xfId="0" applyFill="1" applyBorder="1" applyAlignment="1">
      <alignment horizontal="center"/>
    </xf>
    <xf numFmtId="0" fontId="44" fillId="0" borderId="11" xfId="0" applyFont="1" applyBorder="1" applyAlignment="1">
      <alignment horizontal="center" wrapText="1"/>
    </xf>
    <xf numFmtId="0" fontId="44" fillId="0" borderId="12" xfId="0" applyFont="1" applyBorder="1" applyAlignment="1">
      <alignment horizontal="center" wrapText="1"/>
    </xf>
    <xf numFmtId="0" fontId="44" fillId="0" borderId="13" xfId="0" applyFont="1" applyBorder="1" applyAlignment="1">
      <alignment horizontal="center" wrapText="1"/>
    </xf>
    <xf numFmtId="164" fontId="0" fillId="0" borderId="0" xfId="0" applyNumberFormat="1" applyAlignment="1">
      <alignment/>
    </xf>
    <xf numFmtId="164" fontId="40" fillId="0" borderId="0" xfId="0" applyNumberFormat="1"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6"/>
  <sheetViews>
    <sheetView tabSelected="1" zoomScalePageLayoutView="0" workbookViewId="0" topLeftCell="A4">
      <selection activeCell="N16" sqref="N16"/>
    </sheetView>
  </sheetViews>
  <sheetFormatPr defaultColWidth="9.140625" defaultRowHeight="15"/>
  <cols>
    <col min="1" max="1" width="22.28125" style="0" customWidth="1"/>
    <col min="2" max="2" width="11.421875" style="0" bestFit="1" customWidth="1"/>
    <col min="3" max="3" width="10.00390625" style="0" bestFit="1" customWidth="1"/>
    <col min="4" max="4" width="11.140625" style="0" customWidth="1"/>
    <col min="5" max="7" width="10.00390625" style="0" bestFit="1" customWidth="1"/>
    <col min="8" max="9" width="11.421875" style="0" bestFit="1" customWidth="1"/>
    <col min="10" max="10" width="11.140625" style="0" customWidth="1"/>
    <col min="11" max="13" width="11.421875" style="0" bestFit="1" customWidth="1"/>
    <col min="14" max="14" width="17.421875" style="1" customWidth="1"/>
    <col min="16" max="17" width="11.421875" style="0" bestFit="1" customWidth="1"/>
  </cols>
  <sheetData>
    <row r="1" spans="1:14" s="16" customFormat="1" ht="130.5" customHeight="1">
      <c r="A1" s="23" t="s">
        <v>19</v>
      </c>
      <c r="B1" s="24"/>
      <c r="C1" s="24"/>
      <c r="D1" s="24"/>
      <c r="E1" s="24"/>
      <c r="F1" s="24"/>
      <c r="G1" s="24"/>
      <c r="H1" s="24"/>
      <c r="I1" s="24"/>
      <c r="J1" s="24"/>
      <c r="K1" s="24"/>
      <c r="L1" s="24"/>
      <c r="M1" s="24"/>
      <c r="N1" s="25"/>
    </row>
    <row r="2" spans="1:14" ht="41.25" customHeight="1">
      <c r="A2" s="17" t="s">
        <v>20</v>
      </c>
      <c r="B2" s="18"/>
      <c r="C2" s="18"/>
      <c r="D2" s="18"/>
      <c r="E2" s="18"/>
      <c r="F2" s="18"/>
      <c r="G2" s="18"/>
      <c r="H2" s="18"/>
      <c r="I2" s="18"/>
      <c r="J2" s="18"/>
      <c r="K2" s="18"/>
      <c r="L2" s="18"/>
      <c r="M2" s="18"/>
      <c r="N2" s="19"/>
    </row>
    <row r="3" spans="1:14" ht="15.75">
      <c r="A3" s="13">
        <v>2021</v>
      </c>
      <c r="B3" s="13" t="s">
        <v>18</v>
      </c>
      <c r="C3" s="13" t="s">
        <v>17</v>
      </c>
      <c r="D3" s="13" t="s">
        <v>16</v>
      </c>
      <c r="E3" s="13" t="s">
        <v>15</v>
      </c>
      <c r="F3" s="13" t="s">
        <v>14</v>
      </c>
      <c r="G3" s="13" t="s">
        <v>13</v>
      </c>
      <c r="H3" s="13" t="s">
        <v>12</v>
      </c>
      <c r="I3" s="13" t="s">
        <v>11</v>
      </c>
      <c r="J3" s="13" t="s">
        <v>10</v>
      </c>
      <c r="K3" s="13" t="s">
        <v>9</v>
      </c>
      <c r="L3" s="13" t="s">
        <v>8</v>
      </c>
      <c r="M3" s="13" t="s">
        <v>7</v>
      </c>
      <c r="N3" s="12" t="s">
        <v>6</v>
      </c>
    </row>
    <row r="4" spans="1:14" ht="15.75" customHeight="1">
      <c r="A4" s="20" t="s">
        <v>5</v>
      </c>
      <c r="B4" s="21"/>
      <c r="C4" s="21"/>
      <c r="D4" s="21"/>
      <c r="E4" s="21"/>
      <c r="F4" s="21"/>
      <c r="G4" s="21"/>
      <c r="H4" s="21"/>
      <c r="I4" s="21"/>
      <c r="J4" s="21"/>
      <c r="K4" s="21"/>
      <c r="L4" s="21"/>
      <c r="M4" s="21"/>
      <c r="N4" s="22"/>
    </row>
    <row r="5" spans="1:14" ht="15.75">
      <c r="A5" s="9" t="s">
        <v>3</v>
      </c>
      <c r="B5" s="10">
        <v>320377</v>
      </c>
      <c r="C5" s="10">
        <v>138487</v>
      </c>
      <c r="D5" s="10">
        <v>265073</v>
      </c>
      <c r="E5" s="10">
        <v>150875</v>
      </c>
      <c r="F5" s="10">
        <v>227885</v>
      </c>
      <c r="G5" s="10">
        <v>118502</v>
      </c>
      <c r="H5" s="10">
        <v>185344</v>
      </c>
      <c r="I5" s="10">
        <v>112845</v>
      </c>
      <c r="J5" s="10">
        <v>134717</v>
      </c>
      <c r="K5" s="10">
        <v>273787</v>
      </c>
      <c r="L5" s="10">
        <v>413729</v>
      </c>
      <c r="M5" s="10">
        <v>415023</v>
      </c>
      <c r="N5" s="11">
        <f>SUM(B5:M5)</f>
        <v>2756644</v>
      </c>
    </row>
    <row r="6" spans="1:14" ht="15.75">
      <c r="A6" s="9" t="s">
        <v>2</v>
      </c>
      <c r="B6" s="8">
        <v>953887.27</v>
      </c>
      <c r="C6" s="8">
        <v>441880.16</v>
      </c>
      <c r="D6" s="8">
        <v>781419.3</v>
      </c>
      <c r="E6" s="8">
        <v>456212.81</v>
      </c>
      <c r="F6" s="8">
        <v>644675.27</v>
      </c>
      <c r="G6" s="8">
        <v>373583.48</v>
      </c>
      <c r="H6" s="8">
        <v>586391.34</v>
      </c>
      <c r="I6" s="8">
        <v>356288.9</v>
      </c>
      <c r="J6" s="8">
        <v>434237.35</v>
      </c>
      <c r="K6" s="8">
        <v>846530.24</v>
      </c>
      <c r="L6" s="8">
        <v>1241708.3</v>
      </c>
      <c r="M6" s="8">
        <v>1292946.25</v>
      </c>
      <c r="N6" s="5">
        <f>SUM(B6:M6)</f>
        <v>8409760.67</v>
      </c>
    </row>
    <row r="7" spans="1:14" ht="15.75">
      <c r="A7" s="9" t="s">
        <v>1</v>
      </c>
      <c r="B7" s="8">
        <f>B6*0.2</f>
        <v>190777.45400000003</v>
      </c>
      <c r="C7" s="8">
        <f>C6*0.2</f>
        <v>88376.032</v>
      </c>
      <c r="D7" s="8">
        <f>D6*0.2</f>
        <v>156283.86000000002</v>
      </c>
      <c r="E7" s="8">
        <f>E6*0.2</f>
        <v>91242.562</v>
      </c>
      <c r="F7" s="8">
        <f>F6*0.2</f>
        <v>128935.054</v>
      </c>
      <c r="G7" s="8">
        <f>G6*0.2</f>
        <v>74716.696</v>
      </c>
      <c r="H7" s="8">
        <f>H6*0.2</f>
        <v>117278.268</v>
      </c>
      <c r="I7" s="8">
        <f>I6*0.2</f>
        <v>71257.78000000001</v>
      </c>
      <c r="J7" s="8">
        <f>J6*0.2</f>
        <v>86847.47</v>
      </c>
      <c r="K7" s="8">
        <f>K6*0.2</f>
        <v>169306.048</v>
      </c>
      <c r="L7" s="8">
        <f>L6*0.2</f>
        <v>248341.66000000003</v>
      </c>
      <c r="M7" s="8">
        <f>M6*0.2</f>
        <v>258589.25</v>
      </c>
      <c r="N7" s="5">
        <f>SUM(B7:M7)</f>
        <v>1681952.134</v>
      </c>
    </row>
    <row r="8" spans="1:14" ht="15.75">
      <c r="A8" s="7" t="s">
        <v>0</v>
      </c>
      <c r="B8" s="6">
        <f>B6+B7</f>
        <v>1144664.724</v>
      </c>
      <c r="C8" s="6">
        <f>C6+C7</f>
        <v>530256.192</v>
      </c>
      <c r="D8" s="6">
        <f>D6+D7</f>
        <v>937703.16</v>
      </c>
      <c r="E8" s="6">
        <f>E6+E7</f>
        <v>547455.372</v>
      </c>
      <c r="F8" s="6">
        <f>F6+F7</f>
        <v>773610.324</v>
      </c>
      <c r="G8" s="6">
        <f>G6+G7</f>
        <v>448300.176</v>
      </c>
      <c r="H8" s="6">
        <f>H6+H7</f>
        <v>703669.608</v>
      </c>
      <c r="I8" s="6">
        <f>I6+I7</f>
        <v>427546.68000000005</v>
      </c>
      <c r="J8" s="6">
        <f>J6+J7</f>
        <v>521084.81999999995</v>
      </c>
      <c r="K8" s="6">
        <f>K6+K7</f>
        <v>1015836.288</v>
      </c>
      <c r="L8" s="6">
        <f>L6+L7</f>
        <v>1490049.96</v>
      </c>
      <c r="M8" s="6">
        <f>M6+M7</f>
        <v>1551535.5</v>
      </c>
      <c r="N8" s="5">
        <f>SUM(B8:M8)</f>
        <v>10091712.804</v>
      </c>
    </row>
    <row r="9" spans="1:16" ht="15.75" customHeight="1">
      <c r="A9" s="20" t="s">
        <v>4</v>
      </c>
      <c r="B9" s="21"/>
      <c r="C9" s="21"/>
      <c r="D9" s="21"/>
      <c r="E9" s="21"/>
      <c r="F9" s="21"/>
      <c r="G9" s="21"/>
      <c r="H9" s="21"/>
      <c r="I9" s="21"/>
      <c r="J9" s="21"/>
      <c r="K9" s="21"/>
      <c r="L9" s="21"/>
      <c r="M9" s="21"/>
      <c r="N9" s="22"/>
      <c r="P9" s="2"/>
    </row>
    <row r="10" spans="1:17" ht="15.75">
      <c r="A10" s="9" t="s">
        <v>3</v>
      </c>
      <c r="B10" s="10">
        <v>32444</v>
      </c>
      <c r="C10" s="10">
        <v>0</v>
      </c>
      <c r="D10" s="10">
        <v>14279</v>
      </c>
      <c r="E10" s="10">
        <v>-1479</v>
      </c>
      <c r="F10" s="10">
        <v>0</v>
      </c>
      <c r="G10" s="10">
        <v>0</v>
      </c>
      <c r="H10" s="10">
        <v>708</v>
      </c>
      <c r="I10" s="10">
        <v>715</v>
      </c>
      <c r="J10" s="10">
        <v>691</v>
      </c>
      <c r="K10" s="10">
        <v>715</v>
      </c>
      <c r="L10" s="10">
        <v>694</v>
      </c>
      <c r="M10" s="10">
        <v>707</v>
      </c>
      <c r="N10" s="5">
        <f>SUM(B10:M10)</f>
        <v>49474</v>
      </c>
      <c r="P10" s="2"/>
      <c r="Q10" s="2"/>
    </row>
    <row r="11" spans="1:14" ht="15.75">
      <c r="A11" s="9" t="s">
        <v>2</v>
      </c>
      <c r="B11" s="8">
        <v>96598.44</v>
      </c>
      <c r="C11" s="8">
        <v>87066.54</v>
      </c>
      <c r="D11" s="8">
        <v>39708.75</v>
      </c>
      <c r="E11" s="8">
        <v>0</v>
      </c>
      <c r="F11" s="8">
        <v>0</v>
      </c>
      <c r="G11" s="8">
        <v>1891.53</v>
      </c>
      <c r="H11" s="8">
        <v>2239.97</v>
      </c>
      <c r="I11" s="8">
        <v>2257.49</v>
      </c>
      <c r="J11" s="8">
        <v>2227.32</v>
      </c>
      <c r="K11" s="8">
        <v>2198.36</v>
      </c>
      <c r="L11" s="8">
        <v>2082.87</v>
      </c>
      <c r="M11" s="8">
        <v>2202.03</v>
      </c>
      <c r="N11" s="5">
        <f>SUM(B11:M11)</f>
        <v>238473.29999999996</v>
      </c>
    </row>
    <row r="12" spans="1:14" ht="15.75">
      <c r="A12" s="9" t="s">
        <v>1</v>
      </c>
      <c r="B12" s="8">
        <f>B11*0.2</f>
        <v>19319.688000000002</v>
      </c>
      <c r="C12" s="8">
        <f>C11*0.2</f>
        <v>17413.308</v>
      </c>
      <c r="D12" s="8">
        <f>D11*0.2</f>
        <v>7941.75</v>
      </c>
      <c r="E12" s="8">
        <f>E11*0.2</f>
        <v>0</v>
      </c>
      <c r="F12" s="8">
        <f>F11*0.2</f>
        <v>0</v>
      </c>
      <c r="G12" s="8">
        <f>G11*0.2</f>
        <v>378.30600000000004</v>
      </c>
      <c r="H12" s="8">
        <f>H11*0.2</f>
        <v>447.99399999999997</v>
      </c>
      <c r="I12" s="8">
        <f>I11*0.2</f>
        <v>451.498</v>
      </c>
      <c r="J12" s="8">
        <f>J11*0.2</f>
        <v>445.46400000000006</v>
      </c>
      <c r="K12" s="8">
        <f>K11*0.2</f>
        <v>439.672</v>
      </c>
      <c r="L12" s="8">
        <f>L11*0.2</f>
        <v>416.574</v>
      </c>
      <c r="M12" s="8">
        <f>M11*0.2</f>
        <v>440.40600000000006</v>
      </c>
      <c r="N12" s="5">
        <f>SUM(B12:M12)</f>
        <v>47694.659999999996</v>
      </c>
    </row>
    <row r="13" spans="1:14" ht="15.75">
      <c r="A13" s="7" t="s">
        <v>0</v>
      </c>
      <c r="B13" s="6">
        <f>B12+B11</f>
        <v>115918.128</v>
      </c>
      <c r="C13" s="6">
        <f>C12+C11</f>
        <v>104479.848</v>
      </c>
      <c r="D13" s="6">
        <f>D12+D11</f>
        <v>47650.5</v>
      </c>
      <c r="E13" s="6">
        <f>E12+E11</f>
        <v>0</v>
      </c>
      <c r="F13" s="6">
        <f>F12+F11</f>
        <v>0</v>
      </c>
      <c r="G13" s="6">
        <f>G11+G12</f>
        <v>2269.8360000000002</v>
      </c>
      <c r="H13" s="6">
        <f aca="true" t="shared" si="0" ref="H13:M13">H11+H12</f>
        <v>2687.964</v>
      </c>
      <c r="I13" s="6">
        <f t="shared" si="0"/>
        <v>2708.988</v>
      </c>
      <c r="J13" s="6">
        <f t="shared" si="0"/>
        <v>2672.784</v>
      </c>
      <c r="K13" s="6">
        <f t="shared" si="0"/>
        <v>2638.032</v>
      </c>
      <c r="L13" s="6">
        <f t="shared" si="0"/>
        <v>2499.444</v>
      </c>
      <c r="M13" s="6">
        <f t="shared" si="0"/>
        <v>2642.436</v>
      </c>
      <c r="N13" s="5">
        <f>SUM(B13:M13)</f>
        <v>286167.96</v>
      </c>
    </row>
    <row r="15" spans="2:15" ht="15.75">
      <c r="B15" s="26"/>
      <c r="C15" s="26"/>
      <c r="D15" s="26"/>
      <c r="E15" s="26"/>
      <c r="F15" s="26"/>
      <c r="G15" s="26"/>
      <c r="H15" s="26"/>
      <c r="I15" s="26"/>
      <c r="J15" s="26"/>
      <c r="K15" s="26"/>
      <c r="L15" s="26"/>
      <c r="M15" s="26"/>
      <c r="N15" s="27"/>
      <c r="O15" s="26"/>
    </row>
    <row r="16" spans="1:5" ht="15.75">
      <c r="A16" s="14"/>
      <c r="B16" s="2"/>
      <c r="C16" s="2"/>
      <c r="D16" s="2"/>
      <c r="E16" s="2"/>
    </row>
    <row r="17" spans="1:5" ht="15.75">
      <c r="A17" s="15"/>
      <c r="B17" s="2"/>
      <c r="C17" s="2"/>
      <c r="D17" s="2"/>
      <c r="E17" s="2"/>
    </row>
    <row r="18" ht="15.75">
      <c r="N18" s="4"/>
    </row>
    <row r="19" ht="15.75">
      <c r="B19" s="2"/>
    </row>
    <row r="20" ht="15.75">
      <c r="B20" s="2"/>
    </row>
    <row r="21" ht="15.75">
      <c r="D21" s="3"/>
    </row>
    <row r="22" ht="15.75">
      <c r="D22" s="3"/>
    </row>
    <row r="23" ht="15.75">
      <c r="B23" s="2"/>
    </row>
    <row r="26" ht="15.75">
      <c r="D26" s="2"/>
    </row>
  </sheetData>
  <sheetProtection/>
  <mergeCells count="4">
    <mergeCell ref="A2:N2"/>
    <mergeCell ref="A4:N4"/>
    <mergeCell ref="A9:N9"/>
    <mergeCell ref="A1:N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Захарова Елена Михайловна</dc:creator>
  <cp:keywords/>
  <dc:description/>
  <cp:lastModifiedBy>Захарова Елена Михайловна</cp:lastModifiedBy>
  <dcterms:created xsi:type="dcterms:W3CDTF">2021-06-25T10:19:17Z</dcterms:created>
  <dcterms:modified xsi:type="dcterms:W3CDTF">2023-11-03T11:06:27Z</dcterms:modified>
  <cp:category/>
  <cp:version/>
  <cp:contentType/>
  <cp:contentStatus/>
</cp:coreProperties>
</file>